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08" windowHeight="8220" tabRatio="763" activeTab="8"/>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localSheetId="12">'6'!$2:$6</definedName>
  </definedNames>
  <calcPr fullCalcOnLoad="1"/>
</workbook>
</file>

<file path=xl/sharedStrings.xml><?xml version="1.0" encoding="utf-8"?>
<sst xmlns="http://schemas.openxmlformats.org/spreadsheetml/2006/main" count="6554" uniqueCount="1467">
  <si>
    <t>四川省生态环境厅</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</si>
  <si>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</si>
  <si>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</si>
  <si>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</si>
  <si>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</si>
  <si>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</si>
  <si>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</si>
  <si>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</si>
  <si>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</si>
  <si>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</si>
  <si>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</si>
  <si>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</si>
  <si>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</si>
  <si>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</si>
  <si>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</si>
  <si>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</si>
  <si>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</si>
  <si>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</si>
  <si>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</si>
  <si>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</si>
  <si>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</si>
  <si>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</si>
  <si>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</si>
  <si>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</si>
  <si>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</si>
  <si>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</si>
  <si>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</si>
  <si>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</si>
  <si>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</si>
  <si>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</si>
  <si>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</si>
  <si>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</si>
  <si>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</si>
  <si>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</si>
  <si>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</si>
  <si>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</si>
  <si>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</si>
  <si>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</si>
  <si>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</si>
  <si>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</si>
  <si>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</si>
  <si>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</si>
  <si>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</si>
  <si>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</si>
  <si>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</si>
  <si>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</si>
  <si>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</si>
  <si>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</si>
  <si>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</si>
  <si>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</si>
  <si>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</si>
  <si>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</si>
  <si>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</si>
  <si>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</si>
  <si>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</si>
  <si>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</si>
  <si>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</si>
  <si>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</si>
  <si>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</si>
  <si>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</si>
  <si>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</si>
  <si>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</si>
  <si>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</si>
  <si>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</si>
  <si>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</si>
  <si>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</si>
  <si>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</si>
  <si>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</si>
  <si>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</si>
  <si>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</si>
  <si>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</si>
  <si>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</si>
  <si>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</si>
  <si>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</si>
  <si>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</si>
  <si>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</si>
  <si>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</si>
  <si>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</si>
  <si>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</si>
  <si>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</si>
  <si>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</si>
  <si>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四川省生态环境厅</t>
  </si>
  <si>
    <t>205</t>
  </si>
  <si>
    <t>08</t>
  </si>
  <si>
    <t>03</t>
  </si>
  <si>
    <t>328301</t>
  </si>
  <si>
    <t xml:space="preserve">    培训支出</t>
  </si>
  <si>
    <t>208</t>
  </si>
  <si>
    <t>05</t>
  </si>
  <si>
    <t>01</t>
  </si>
  <si>
    <t xml:space="preserve">    行政单位离退休</t>
  </si>
  <si>
    <t xml:space="preserve">    机关事业单位基本养老保险缴费支出</t>
  </si>
  <si>
    <t>210</t>
  </si>
  <si>
    <t>11</t>
  </si>
  <si>
    <t>02</t>
  </si>
  <si>
    <t xml:space="preserve">    事业单位医疗</t>
  </si>
  <si>
    <t xml:space="preserve">    公务员医疗补助</t>
  </si>
  <si>
    <t>211</t>
  </si>
  <si>
    <t xml:space="preserve">    行政运行</t>
  </si>
  <si>
    <t xml:space="preserve">    一般行政管理事务</t>
  </si>
  <si>
    <t xml:space="preserve">    水体</t>
  </si>
  <si>
    <t>221</t>
  </si>
  <si>
    <t xml:space="preserve">    住房公积金</t>
  </si>
  <si>
    <t xml:space="preserve">    购房补贴</t>
  </si>
  <si>
    <t>行政执法机构</t>
  </si>
  <si>
    <t xml:space="preserve">  四川省生态环境保护综合行政执法总队</t>
  </si>
  <si>
    <t>328902</t>
  </si>
  <si>
    <t xml:space="preserve">    行政单位医疗</t>
  </si>
  <si>
    <t xml:space="preserve">    生态环境执法监察</t>
  </si>
  <si>
    <t>机关服务中心</t>
  </si>
  <si>
    <t xml:space="preserve">  四川省生态环境厅机关服务中心</t>
  </si>
  <si>
    <t>328601</t>
  </si>
  <si>
    <t xml:space="preserve">    事业单位离退休</t>
  </si>
  <si>
    <t xml:space="preserve">    机关服务</t>
  </si>
  <si>
    <t>99</t>
  </si>
  <si>
    <t xml:space="preserve">    其他环境保护管理事务支出</t>
  </si>
  <si>
    <t>全额事业单位（在蓉）</t>
  </si>
  <si>
    <t xml:space="preserve">  四川省辐射环境管理监测中心站</t>
  </si>
  <si>
    <t>328901</t>
  </si>
  <si>
    <t>06</t>
  </si>
  <si>
    <t xml:space="preserve">    机关事业单位职业年金缴费支出</t>
  </si>
  <si>
    <t xml:space="preserve">    放射源和放射性废物监管</t>
  </si>
  <si>
    <t xml:space="preserve">    其他污染防治支出</t>
  </si>
  <si>
    <t xml:space="preserve">  四川省机动车排污监控中心</t>
  </si>
  <si>
    <t>328903</t>
  </si>
  <si>
    <t xml:space="preserve">    其他社会保障和就业支出</t>
  </si>
  <si>
    <t xml:space="preserve">  四川省生态环境对外交流合作中心</t>
  </si>
  <si>
    <t>328904</t>
  </si>
  <si>
    <t xml:space="preserve">    生态环境国际合作及履约</t>
  </si>
  <si>
    <t xml:space="preserve">  四川省固体废物管理中心</t>
  </si>
  <si>
    <t>328906</t>
  </si>
  <si>
    <t>04</t>
  </si>
  <si>
    <t xml:space="preserve">    固体废弃物与化学品</t>
  </si>
  <si>
    <t xml:space="preserve">  四川省生态环境监测总站</t>
  </si>
  <si>
    <t>328908</t>
  </si>
  <si>
    <t xml:space="preserve">    生态环境监测与信息</t>
  </si>
  <si>
    <t xml:space="preserve">  四川省生态环境宣传教育中心</t>
  </si>
  <si>
    <t>328909</t>
  </si>
  <si>
    <t xml:space="preserve">    生态环境保护宣传</t>
  </si>
  <si>
    <t xml:space="preserve">  四川省环境应急与事故调查中心</t>
  </si>
  <si>
    <t>328911</t>
  </si>
  <si>
    <t xml:space="preserve">  四川省环境政策研究与规划院</t>
  </si>
  <si>
    <t>201</t>
  </si>
  <si>
    <t>328912</t>
  </si>
  <si>
    <t xml:space="preserve">    其他发展与改革事务支出</t>
  </si>
  <si>
    <t>206</t>
  </si>
  <si>
    <t>09</t>
  </si>
  <si>
    <t xml:space="preserve">    重点研发计划</t>
  </si>
  <si>
    <t xml:space="preserve">    其他科学技术支出</t>
  </si>
  <si>
    <t xml:space="preserve">    环境保护法规、规划及标准</t>
  </si>
  <si>
    <t xml:space="preserve">  四川省生态环境科学研究院</t>
  </si>
  <si>
    <t>328936</t>
  </si>
  <si>
    <t xml:space="preserve">    专项基础科研</t>
  </si>
  <si>
    <t xml:space="preserve">    机构运行</t>
  </si>
  <si>
    <t xml:space="preserve">    科技成果转化与扩散</t>
  </si>
  <si>
    <t xml:space="preserve">    其他技术研究与开发支出</t>
  </si>
  <si>
    <t>差额事业单位（在蓉）</t>
  </si>
  <si>
    <t xml:space="preserve">  四川省环境信息中心</t>
  </si>
  <si>
    <t>328907</t>
  </si>
  <si>
    <t>自收自支单位（在蓉）</t>
  </si>
  <si>
    <t xml:space="preserve">  四川省环境工程评估中心</t>
  </si>
  <si>
    <t>328910</t>
  </si>
  <si>
    <t>07</t>
  </si>
  <si>
    <t xml:space="preserve">    生态环境保护行政许可</t>
  </si>
  <si>
    <t xml:space="preserve">    建设项目环评审查与监督</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</si>
  <si>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</si>
  <si>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</si>
  <si>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</si>
  <si>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</si>
  <si>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</si>
  <si>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</si>
  <si>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</si>
  <si>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</si>
  <si>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</si>
  <si>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</si>
  <si>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</si>
  <si>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</si>
  <si>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</si>
  <si>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</si>
  <si>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</si>
  <si>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</si>
  <si>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</si>
  <si>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</si>
  <si>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</si>
  <si>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</si>
  <si>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</si>
  <si>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</si>
  <si>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</si>
  <si>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</si>
  <si>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</si>
  <si>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</si>
  <si>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</si>
  <si>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</si>
  <si>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</si>
  <si>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</si>
  <si>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</si>
  <si>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</si>
  <si>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</si>
  <si>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</si>
  <si>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</si>
  <si>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</si>
  <si>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</si>
  <si>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</si>
  <si>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</si>
  <si>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</si>
  <si>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</si>
  <si>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</si>
  <si>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</si>
  <si>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</si>
  <si>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</si>
  <si>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</si>
  <si>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</si>
  <si>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</si>
  <si>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</si>
  <si>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</si>
  <si>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</si>
  <si>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</si>
  <si>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</si>
  <si>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</si>
  <si>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</si>
  <si>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</si>
  <si>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</si>
  <si>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</si>
  <si>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</si>
  <si>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</si>
  <si>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</si>
  <si>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</si>
  <si>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</si>
  <si>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</si>
  <si>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</si>
  <si>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</si>
  <si>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</si>
  <si>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</si>
  <si>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</si>
  <si>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</si>
  <si>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</si>
  <si>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</si>
  <si>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</si>
  <si>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</si>
  <si>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</si>
  <si>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</si>
  <si>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</si>
  <si>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</si>
  <si>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</si>
  <si>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</si>
  <si>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</si>
  <si>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</si>
  <si>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</si>
  <si>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</si>
  <si>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</si>
  <si>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维修（护）费</t>
  </si>
  <si>
    <t xml:space="preserve">    机关资本性支出（二）</t>
  </si>
  <si>
    <t>504</t>
  </si>
  <si>
    <t xml:space="preserve">      其他资本性支出</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</si>
  <si>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</si>
  <si>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</si>
  <si>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</si>
  <si>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</si>
  <si>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</si>
  <si>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</si>
  <si>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</si>
  <si>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</si>
  <si>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</si>
  <si>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</si>
  <si>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</si>
  <si>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</si>
  <si>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</si>
  <si>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</si>
  <si>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</si>
  <si>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</si>
  <si>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</si>
  <si>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</si>
  <si>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</si>
  <si>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</si>
  <si>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</si>
  <si>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</si>
  <si>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</si>
  <si>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</si>
  <si>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</si>
  <si>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</si>
  <si>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</si>
  <si>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</si>
  <si>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</si>
  <si>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</si>
  <si>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</si>
  <si>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</si>
  <si>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</si>
  <si>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</si>
  <si>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</si>
  <si>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</si>
  <si>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</si>
  <si>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</si>
  <si>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</si>
  <si>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</si>
  <si>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</si>
  <si>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</si>
  <si>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</si>
  <si>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</si>
  <si>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</si>
  <si>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</si>
  <si>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</si>
  <si>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</si>
  <si>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</si>
  <si>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</si>
  <si>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</si>
  <si>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</si>
  <si>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</si>
  <si>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</si>
  <si>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</si>
  <si>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</si>
  <si>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</si>
  <si>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</si>
  <si>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</si>
  <si>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</si>
  <si>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</si>
  <si>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</si>
  <si>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</si>
  <si>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</si>
  <si>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</si>
  <si>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</si>
  <si>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</si>
  <si>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</si>
  <si>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</si>
  <si>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</si>
  <si>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</si>
  <si>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</si>
  <si>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</si>
  <si>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</si>
  <si>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</si>
  <si>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</si>
  <si>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</si>
  <si>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</si>
  <si>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</si>
  <si>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</si>
  <si>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</si>
  <si>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</si>
  <si>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</si>
  <si>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</si>
  <si>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</si>
  <si>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</si>
  <si>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</si>
  <si>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</si>
  <si>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</si>
  <si>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</si>
  <si>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</si>
  <si>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</si>
  <si>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</si>
  <si>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</si>
  <si>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</si>
  <si>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</si>
  <si>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</si>
  <si>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</si>
  <si>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</si>
  <si>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</si>
  <si>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</si>
  <si>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</si>
  <si>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</si>
  <si>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</si>
  <si>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</si>
  <si>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科学技术支出</t>
  </si>
  <si>
    <t xml:space="preserve">  应用研究</t>
  </si>
  <si>
    <t xml:space="preserve">  技术研究与开发</t>
  </si>
  <si>
    <t xml:space="preserve">  科技重大项目</t>
  </si>
  <si>
    <t xml:space="preserve">  其他科学技术支出</t>
  </si>
  <si>
    <t>社会保障和就业支出</t>
  </si>
  <si>
    <t xml:space="preserve">  行政事业单位养老支出</t>
  </si>
  <si>
    <t xml:space="preserve">  其他社会保障和就业支出</t>
  </si>
  <si>
    <t>卫生健康支出</t>
  </si>
  <si>
    <t xml:space="preserve">  行政事业单位医疗</t>
  </si>
  <si>
    <t>节能环保支出</t>
  </si>
  <si>
    <t xml:space="preserve">  环境保护管理事务</t>
  </si>
  <si>
    <t xml:space="preserve">  污染防治</t>
  </si>
  <si>
    <t xml:space="preserve">  污染减排</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</si>
  <si>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</si>
  <si>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</si>
  <si>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</si>
  <si>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</si>
  <si>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</si>
  <si>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</si>
  <si>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</si>
  <si>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</si>
  <si>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</si>
  <si>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</si>
  <si>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</si>
  <si>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</si>
  <si>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</si>
  <si>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</si>
  <si>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</si>
  <si>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</si>
  <si>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</si>
  <si>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</si>
  <si>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</si>
  <si>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</si>
  <si>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</si>
  <si>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</si>
  <si>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邮电费</t>
  </si>
  <si>
    <t xml:space="preserve">      差旅费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</si>
  <si>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</si>
  <si>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</si>
  <si>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</si>
  <si>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</si>
  <si>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</si>
  <si>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</si>
  <si>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</si>
  <si>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</si>
  <si>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</si>
  <si>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</si>
  <si>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</si>
  <si>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</si>
  <si>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</si>
  <si>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</si>
  <si>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</si>
  <si>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</si>
  <si>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物业管理费</t>
  </si>
  <si>
    <t xml:space="preserve">      维修(护)费</t>
  </si>
  <si>
    <t xml:space="preserve">      绩效工资</t>
  </si>
  <si>
    <t>12</t>
  </si>
  <si>
    <t xml:space="preserve">      其他社会保障缴费</t>
  </si>
  <si>
    <t xml:space="preserve">      职业年金缴费</t>
  </si>
  <si>
    <t xml:space="preserve">      水费</t>
  </si>
  <si>
    <t xml:space="preserve">      电费</t>
  </si>
  <si>
    <t>表3-2</t>
  </si>
  <si>
    <t>一般公共预算项目支出预算表</t>
  </si>
  <si>
    <t>单位名称（项目）</t>
  </si>
  <si>
    <t xml:space="preserve">      “美丽四川”建设战略规划研究</t>
  </si>
  <si>
    <t xml:space="preserve">      党建活动经费</t>
  </si>
  <si>
    <t xml:space="preserve">      环保监管保障资金</t>
  </si>
  <si>
    <t xml:space="preserve">      环保监管运行租车经费</t>
  </si>
  <si>
    <t xml:space="preserve">      环保年鉴及环保志编撰工作经费</t>
  </si>
  <si>
    <t xml:space="preserve">      环保审计及财务监督检查专项</t>
  </si>
  <si>
    <t xml:space="preserve">      环保宣传工作经费</t>
  </si>
  <si>
    <t xml:space="preserve">      环境保护科技支撑资金</t>
  </si>
  <si>
    <t xml:space="preserve">      环境风险评估</t>
  </si>
  <si>
    <t xml:space="preserve">      环境工程职称评审及人事保障经费</t>
  </si>
  <si>
    <t xml:space="preserve">      环境政策标准与法制资金</t>
  </si>
  <si>
    <t xml:space="preserve">      纪检监察和党风廉政建设经费</t>
  </si>
  <si>
    <t xml:space="preserve">      居民环境与健康素养提升行动</t>
  </si>
  <si>
    <t xml:space="preserve">      老年文化活动经费</t>
  </si>
  <si>
    <t xml:space="preserve">      企业环境信用评价技术支撑</t>
  </si>
  <si>
    <t xml:space="preserve">      全省环保项目管理经费</t>
  </si>
  <si>
    <t xml:space="preserve">      生态环境保护督察经费</t>
  </si>
  <si>
    <t xml:space="preserve">      生态环境保护区域战略合作经费</t>
  </si>
  <si>
    <t xml:space="preserve">      生态环境科研课题管理支撑（省环科学会）</t>
  </si>
  <si>
    <t xml:space="preserve">      四川省生态环保技术白皮书（水生态环境领域）</t>
  </si>
  <si>
    <t xml:space="preserve">      四川省生态环境科普能力提升（省环科学会）</t>
  </si>
  <si>
    <t xml:space="preserve">      四川省生态环境政策与规划技术支撑工作</t>
  </si>
  <si>
    <t xml:space="preserve">      新冠疫情应急监测设备专项</t>
  </si>
  <si>
    <t xml:space="preserve">      业务能力建设经费</t>
  </si>
  <si>
    <t xml:space="preserve">      重点企业碳排放核查</t>
  </si>
  <si>
    <t xml:space="preserve">      继续实施项目-水污染防治</t>
  </si>
  <si>
    <t xml:space="preserve">      赤水河流域入河排污口排查工作经费</t>
  </si>
  <si>
    <t xml:space="preserve">      管理精细化经费</t>
  </si>
  <si>
    <t xml:space="preserve">      环境监管执法专项经费</t>
  </si>
  <si>
    <t xml:space="preserve">      环境执法服装购置经费</t>
  </si>
  <si>
    <t xml:space="preserve">      环境执法机构运行保障经费</t>
  </si>
  <si>
    <t xml:space="preserve">      弥补人员经费不足</t>
  </si>
  <si>
    <t xml:space="preserve">      强化督查和执法专项行动经费</t>
  </si>
  <si>
    <t xml:space="preserve">      设备购置经费</t>
  </si>
  <si>
    <t xml:space="preserve">      生态环境保护综合行政执法保障经费</t>
  </si>
  <si>
    <t xml:space="preserve">      信息化建设及运行维护费</t>
  </si>
  <si>
    <t xml:space="preserve">      自动监测数据标记四川试点专项工作经费</t>
  </si>
  <si>
    <t xml:space="preserve">      办公系统及终端建设费</t>
  </si>
  <si>
    <t xml:space="preserve">      保障文印室运转资金</t>
  </si>
  <si>
    <t xml:space="preserve">      环保机关后勤保障运行资金</t>
  </si>
  <si>
    <t xml:space="preserve">      会议系统更新购置费</t>
  </si>
  <si>
    <t xml:space="preserve">      聘用人员经费</t>
  </si>
  <si>
    <t xml:space="preserve">      生态环境垂管设备设施采购经费</t>
  </si>
  <si>
    <t xml:space="preserve">      生态环境厅垂管改革后勤保障资金</t>
  </si>
  <si>
    <t xml:space="preserve">      辐射环境监测能力建设</t>
  </si>
  <si>
    <t xml:space="preserve">      辐射类项目环境影响评估费</t>
  </si>
  <si>
    <t xml:space="preserve">      核辐射环境应急指挥中心保障资金</t>
  </si>
  <si>
    <t xml:space="preserve">      核设施外围辐射环境监督性监测数据分析及评价</t>
  </si>
  <si>
    <t xml:space="preserve">      全省辐射环境监测与应急、自动站运维</t>
  </si>
  <si>
    <t xml:space="preserve">      热释光剂量测量方法的改进研究</t>
  </si>
  <si>
    <t xml:space="preserve">      四川省城市放射性废物库运行经费</t>
  </si>
  <si>
    <t xml:space="preserve">      四川省核技术利用辐射安全与防护考核费</t>
  </si>
  <si>
    <t xml:space="preserve">      特种车运行维护费</t>
  </si>
  <si>
    <t xml:space="preserve">      信息化建设及运行维护经费</t>
  </si>
  <si>
    <t xml:space="preserve">      业务用车更新购置</t>
  </si>
  <si>
    <t xml:space="preserve">      环保机动车监管机构运行保障资金</t>
  </si>
  <si>
    <t xml:space="preserve">      四川省省控固定式机动车尾气遥感监测项目建设经费</t>
  </si>
  <si>
    <t xml:space="preserve">      特种车辆运行维护费</t>
  </si>
  <si>
    <t xml:space="preserve">      新车、在用车、非道路移动机械大气污染物排放监管经费</t>
  </si>
  <si>
    <t xml:space="preserve">      环保专项投资评审及绩效评价资金</t>
  </si>
  <si>
    <t xml:space="preserve">      环境国际合作及履约</t>
  </si>
  <si>
    <t xml:space="preserve">      四川省生态环境国际公约履约规划试点示范研究项目</t>
  </si>
  <si>
    <t xml:space="preserve">      应对气候变化项目</t>
  </si>
  <si>
    <t xml:space="preserve">      固废后勤保障资金</t>
  </si>
  <si>
    <t xml:space="preserve">      固体废弃物与化学品处置与监管研究</t>
  </si>
  <si>
    <t xml:space="preserve">      全省废弃电器电子产品处理管理及第三方审计经费</t>
  </si>
  <si>
    <t xml:space="preserve">      全省危险废物医疗废物及危险化学品监管经费</t>
  </si>
  <si>
    <t xml:space="preserve">      申报登记“解剖麻雀”深度调研报告</t>
  </si>
  <si>
    <t xml:space="preserve">      四川省固体废物管理信息系统运行维护经费</t>
  </si>
  <si>
    <t xml:space="preserve">      “测管协同”及应急监测</t>
  </si>
  <si>
    <t xml:space="preserve">      大气、水环境自动监测运行维护</t>
  </si>
  <si>
    <t xml:space="preserve">      大型专用设备运维</t>
  </si>
  <si>
    <t xml:space="preserve">      涪江流域十四五新增国控断面达标预测预警（协作单位）</t>
  </si>
  <si>
    <t xml:space="preserve">      环境监测综合楼运行</t>
  </si>
  <si>
    <t xml:space="preserve">      继续实施项目-环境质量监测及运行维护费</t>
  </si>
  <si>
    <t xml:space="preserve">      监测技术人员聘用</t>
  </si>
  <si>
    <t xml:space="preserve">      茫溪河流域水环境容量及污染防治研究</t>
  </si>
  <si>
    <t xml:space="preserve">      生态保护红线及自然保护地监管监控技术（协作单位）</t>
  </si>
  <si>
    <t xml:space="preserve">      生态环境质量监测</t>
  </si>
  <si>
    <t xml:space="preserve">      四川省国家重点生态功能区县域生态评价省级管理办法</t>
  </si>
  <si>
    <t xml:space="preserve">      四川省农用地土壤环境监测动态预警研究（牵头单位）</t>
  </si>
  <si>
    <t xml:space="preserve">      四川省土壤样品库运行</t>
  </si>
  <si>
    <t xml:space="preserve">      特种技术用车运行维护</t>
  </si>
  <si>
    <t xml:space="preserve">      新时期监测业务管理制度设计和工作运行（协作单位）</t>
  </si>
  <si>
    <t xml:space="preserve">      信息网络系统运行维护</t>
  </si>
  <si>
    <t xml:space="preserve">      环保宣传保障经费</t>
  </si>
  <si>
    <t xml:space="preserve">      环保宣传活动资金</t>
  </si>
  <si>
    <t xml:space="preserve">      环境教育项目</t>
  </si>
  <si>
    <t xml:space="preserve">      生态环境新闻宣传</t>
  </si>
  <si>
    <t xml:space="preserve">      四川省环保厅环保舆情分析项目资金</t>
  </si>
  <si>
    <t xml:space="preserve">      环境应急管理机构保障资金</t>
  </si>
  <si>
    <t xml:space="preserve">      涉危险化学品应急处置方法研究经费（牵头单位）</t>
  </si>
  <si>
    <t xml:space="preserve">      生态环境风险信息监测预警及研判经费</t>
  </si>
  <si>
    <t xml:space="preserve">      特种专业技术用车运行费</t>
  </si>
  <si>
    <t xml:space="preserve">      疫情防控环境应急工作经费</t>
  </si>
  <si>
    <t xml:space="preserve">      成渝地区一体化跨界水环境保护研究</t>
  </si>
  <si>
    <t xml:space="preserve">      基本科研业务费</t>
  </si>
  <si>
    <t xml:space="preserve">      面向2030年的二氧化碳排放达峰路线图研究</t>
  </si>
  <si>
    <t xml:space="preserve">      引进水质模型在重点小流域综合管理与决策中的示范推广</t>
  </si>
  <si>
    <t xml:space="preserve">      长江（四川）生态屏障典型矿区生态修复关键技术研究</t>
  </si>
  <si>
    <t xml:space="preserve">      典型地区农村生活污水污染物低排放处理技术</t>
  </si>
  <si>
    <t xml:space="preserve">      基本科研业务费（2020）</t>
  </si>
  <si>
    <t xml:space="preserve">      农村生活污水治理投融资机制研究</t>
  </si>
  <si>
    <t xml:space="preserve">      硝酸盐对水环境和人体健康的影响研究</t>
  </si>
  <si>
    <t xml:space="preserve">      小流域生态基流综合管理体系研究及应用</t>
  </si>
  <si>
    <t xml:space="preserve">      城市污水厂管网病害排查与提质增效研究</t>
  </si>
  <si>
    <t xml:space="preserve">      环保科研资金</t>
  </si>
  <si>
    <t xml:space="preserve">      环境科技交流决策平台运营工作经费预算</t>
  </si>
  <si>
    <t xml:space="preserve">      环境统计工作资金</t>
  </si>
  <si>
    <t xml:space="preserve">      科技财务工作技术经费</t>
  </si>
  <si>
    <t xml:space="preserve">      科研机构运转保障资金</t>
  </si>
  <si>
    <t xml:space="preserve">      生态环境损害司法鉴定中心能力建设和运行</t>
  </si>
  <si>
    <t xml:space="preserve">      四川藏区水生态环境保护和农村污水治理技术评估</t>
  </si>
  <si>
    <t xml:space="preserve">      四川省环境厅大气类科研项目</t>
  </si>
  <si>
    <t xml:space="preserve">      四川省环境厅固体类、应急类科研项目</t>
  </si>
  <si>
    <t xml:space="preserve">      四川省环境厅农村水环境类科研项目</t>
  </si>
  <si>
    <t xml:space="preserve">      四川省环境厅生态保护监管监控监测类科研项目</t>
  </si>
  <si>
    <t xml:space="preserve">      四川省环境厅水污染治理类科研项目</t>
  </si>
  <si>
    <t xml:space="preserve">      四川省环境厅政策指导类科研项目</t>
  </si>
  <si>
    <t xml:space="preserve">      四川省生态环境科学研究院环保科研能力建设</t>
  </si>
  <si>
    <t xml:space="preserve">      四川省长江上游生态屏障建设驻点跟踪研究</t>
  </si>
  <si>
    <t xml:space="preserve">      污染防治重点县结对攻坚工作（2021年）</t>
  </si>
  <si>
    <t xml:space="preserve">      污染防治专家顾问团科技咨询服务</t>
  </si>
  <si>
    <t xml:space="preserve">      2021年生态环境信息化建设监理服务</t>
  </si>
  <si>
    <t xml:space="preserve">      2021年四川省环境信息化项目信息安全等保测评服务</t>
  </si>
  <si>
    <t xml:space="preserve">      2021年四川省生态环境保护信息安全体系项目</t>
  </si>
  <si>
    <t xml:space="preserve">      法律顾问服务</t>
  </si>
  <si>
    <t xml:space="preserve">      环境信息化机构保障资金</t>
  </si>
  <si>
    <t xml:space="preserve">      生态环境监测网络建设—系统整合共享</t>
  </si>
  <si>
    <t xml:space="preserve">      生态环境一体化业务应用大系统（一期）</t>
  </si>
  <si>
    <t xml:space="preserve">      生态监测网络信息化系统建设项目（一） </t>
  </si>
  <si>
    <t xml:space="preserve">      四川生态环境用电量监测平台服务</t>
  </si>
  <si>
    <t xml:space="preserve">      四川省环境信息化三级统筹推广项目（政务平台）</t>
  </si>
  <si>
    <t xml:space="preserve">      四川省环境应用系统升级改造购买服务项目</t>
  </si>
  <si>
    <t xml:space="preserve">      四川省环境政策研究与规划院信息安全建设项目</t>
  </si>
  <si>
    <t xml:space="preserve">      四川省生态环境保护信息安全体系项目</t>
  </si>
  <si>
    <t xml:space="preserve">      四川省生态环境厅4A系统运维服务</t>
  </si>
  <si>
    <t xml:space="preserve">      四川省生态环境厅公众服务平台优化及运维</t>
  </si>
  <si>
    <t xml:space="preserve">      四川省生态环境厅购买云服务与信息系统迁移项目</t>
  </si>
  <si>
    <t xml:space="preserve">      四川省生态环境厅政务管理系统（一期）</t>
  </si>
  <si>
    <t xml:space="preserve">      信息化技术创新</t>
  </si>
  <si>
    <t xml:space="preserve">      信息化网络相关硬件运维服务</t>
  </si>
  <si>
    <t xml:space="preserve">      环境影响评估能力建设</t>
  </si>
  <si>
    <t xml:space="preserve">      环评事中事后监管专项经费</t>
  </si>
  <si>
    <t xml:space="preserve">      技术支撑经费</t>
  </si>
  <si>
    <t xml:space="preserve">      排污许可专项经费</t>
  </si>
  <si>
    <t xml:space="preserve">      评估专项经费</t>
  </si>
  <si>
    <t xml:space="preserve">      四川省“三线一单”专项经费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</si>
  <si>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</si>
  <si>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</si>
  <si>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</si>
  <si>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</si>
  <si>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</si>
  <si>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</si>
  <si>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</si>
  <si>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</si>
  <si>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</si>
  <si>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</si>
  <si>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</si>
  <si>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表4-1</t>
  </si>
  <si>
    <t>政府性基金预算“三公”经费支出预算表</t>
  </si>
  <si>
    <t>表5</t>
  </si>
  <si>
    <t>国有资本经营预算支出预算表</t>
  </si>
  <si>
    <t>本年国有资本经营预算支出</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</si>
  <si>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</si>
  <si>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</si>
  <si>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</si>
  <si>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</si>
  <si>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</si>
  <si>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</si>
  <si>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</si>
  <si>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</si>
  <si>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</si>
  <si>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</si>
  <si>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</si>
  <si>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</si>
  <si>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328-四川省生态环境厅</t>
  </si>
  <si>
    <t>328301-四川省生态环境厅</t>
  </si>
  <si>
    <t xml:space="preserve">  环境保护科技支撑资金</t>
  </si>
  <si>
    <t>根据省委省政府重点工作安排，结合我省生态环境保护工作实际，通过政府购买技术支撑服务，获得大气环境、水环境、固废、土壤、生态、环境政策法规等领域技术支撑服务，为全省生态高水平保护、绿色高质量发展提供政策建议及技术保障，确保我省环境保护科技工作的顺利开展，努力打赢蓝天保卫战、碧水保卫战、净土保卫战。2021年12月完成项目35个；按合同约定任务，通过专家评审或者达到上级主管部门认同；通过科技支撑，从决策管理层面助力环境质量改善；通过科技支撑，大气、水、土壤环境质量持续改善；服务对方满意度达到80%以上。</t>
  </si>
  <si>
    <t>完成项目数量</t>
  </si>
  <si>
    <t>35个</t>
  </si>
  <si>
    <t>对工作的促进作用</t>
  </si>
  <si>
    <t>通过科技支撑，从决策管理层面助力环境质量改善</t>
  </si>
  <si>
    <t>服务对象满意度</t>
  </si>
  <si>
    <t>&gt;=80%</t>
  </si>
  <si>
    <t>项目完成质量</t>
  </si>
  <si>
    <t>按合同约定任务，通过专家评审或者达到上级主管部门认同</t>
  </si>
  <si>
    <t>大气、水、土壤环境质量改善</t>
  </si>
  <si>
    <t>通过科技支撑，大气、水、固废、土壤环境质量持续改善</t>
  </si>
  <si>
    <t>完成(上报)时限</t>
  </si>
  <si>
    <t>2021年12月</t>
  </si>
  <si>
    <t>项目按期完成率</t>
  </si>
  <si>
    <t>100%</t>
  </si>
  <si>
    <t xml:space="preserve">  四川省生态环境政策与规划技术支撑工作</t>
  </si>
  <si>
    <t>通过开展2021年四川省生态环境政策与规划技术支撑工作，围绕省委省政府和生态环境厅2021年重点工作所做的技术支撑，工作内容涵盖环境政策、环境规划、法治与标准、污染防治攻坚战、环保督察、现代环境治理体系等多个方面，均围绕省委省政府和生态环境厅2021年重点工作所做的技术支撑工作，产出各类支撑工作技术报告40余个，相关成果相关研究报告成果按照职能处室要求完成项目结题；通过专主管部门验收，完成项目资金预算，并达到90%以上主管部门满意，有效提升环境管理水平，助力改善环境质量。</t>
  </si>
  <si>
    <t>完成《四川省“十四五”生态环境保护规划》及系列专项规划，《入河排污口及水功能区管理技术报告》、《环境政策专刊》、《四川省生态环境形势分析》等技术报告</t>
  </si>
  <si>
    <t>≥40个</t>
  </si>
  <si>
    <t>在环境管理、环境政策、环境规划等多个领域、针对水、大气、土壤、自然生态等要素方面，从政策、机制、规划、项目、法治、标准等方面提出措施建议，助力提升环境管理水平，有效改善环境质量；</t>
  </si>
  <si>
    <t>通过开展生态环境政策与规划技术支撑工作，有效提升环境管理水平，助力改善环境质量。</t>
  </si>
  <si>
    <t>主管部门满意</t>
  </si>
  <si>
    <t>≥90%</t>
  </si>
  <si>
    <t>通过专主管部门验收</t>
  </si>
  <si>
    <t>完成项目结题</t>
  </si>
  <si>
    <t>完成项目资金预算</t>
  </si>
  <si>
    <t xml:space="preserve">  “美丽四川”建设战略规划研究</t>
  </si>
  <si>
    <t>形成“美丽四川”建设战略规划项目系列成果。</t>
  </si>
  <si>
    <t>研究报告</t>
  </si>
  <si>
    <t>2个</t>
  </si>
  <si>
    <t>完成质量</t>
  </si>
  <si>
    <t>通过专家评审，重要成果经省政府批准；</t>
  </si>
  <si>
    <t>超过90%项目主管部门满意。</t>
  </si>
  <si>
    <t>技术指南</t>
  </si>
  <si>
    <t>1个</t>
  </si>
  <si>
    <t>完成实效</t>
  </si>
  <si>
    <t>按时完成项目结题</t>
  </si>
  <si>
    <t>管理政策</t>
  </si>
  <si>
    <t>2项</t>
  </si>
  <si>
    <t>经济效益</t>
  </si>
  <si>
    <t>通过开展“美丽四川”建设系列研究，助推全省高质量发展</t>
  </si>
  <si>
    <t>社会效益指标</t>
  </si>
  <si>
    <t>增强人民群众对生态环境改善的认同感和获得感</t>
  </si>
  <si>
    <t xml:space="preserve">  新冠疫情应急监测设备专项</t>
  </si>
  <si>
    <t>省委、省政府关于统筹做好常态化疫情防控和经济社会发展的部署要求，迅速进入战时状态，全力以赴开展医疗废物监管、应急环境监测工作。</t>
  </si>
  <si>
    <t>购买设备数量</t>
  </si>
  <si>
    <t>303台、套、个</t>
  </si>
  <si>
    <t>对新冠肺炎疫情防控工作的促进作用</t>
  </si>
  <si>
    <t>促进新冠肺炎疫情防控</t>
  </si>
  <si>
    <t>省委、省政府满意度</t>
  </si>
  <si>
    <t>&gt;=90%</t>
  </si>
  <si>
    <t>设备验收合格率</t>
  </si>
  <si>
    <t>&gt;=95%</t>
  </si>
  <si>
    <t>采购成本</t>
  </si>
  <si>
    <t>600万元及以下</t>
  </si>
  <si>
    <t xml:space="preserve">  环保监管运行租车经费</t>
  </si>
  <si>
    <t>根据职能职责和重点工作，厅机关相关处（室）、5个区域监察专员办赴21个市（州）及县（市、区）开展生态环境保护监管暗查、环保督察、监督检查、会议调研、干部管理、应急处置、应急演练等工作。进一步解决全省生态环境突出问题，改善环境质量，强化队伍建设，监督地方和企业履行环保责任，筑牢生态环境安全防线。</t>
  </si>
  <si>
    <t>完成租车</t>
  </si>
  <si>
    <t>12月31日前完成</t>
  </si>
  <si>
    <t>强化监管，促进环境改善</t>
  </si>
  <si>
    <t>保障监管工作顺利开展，解决全省生态环境突出问题，改善环境质量</t>
  </si>
  <si>
    <t>租车成本</t>
  </si>
  <si>
    <t>183.22万元及以下</t>
  </si>
  <si>
    <t xml:space="preserve">  重点企业碳排放核查</t>
  </si>
  <si>
    <t>核查全省石化、化工、建材、钢铁、有色、造纸、电力、航空等重点排放行业中，2013至2019年任一年温室气体排放量达2.6万吨二氧化碳当量（综合能源消费量约1万吨标准煤）及以上的企业或者其他经济组织，以及温室气体排放符合上述条件的自备电厂（不限于以上行业）。全省预计250家，核查地域包括成都、绵阳、西昌、甘孜、阿坝等21个地市州。</t>
  </si>
  <si>
    <t>核查重点企业温室气体排放相关数据</t>
  </si>
  <si>
    <t>250家</t>
  </si>
  <si>
    <t>重点企业参与全国碳市场建设</t>
  </si>
  <si>
    <t>促进重点企业参与全国碳市场建设</t>
  </si>
  <si>
    <t>满意</t>
  </si>
  <si>
    <t>审核重点企业温室气体排放监测计划</t>
  </si>
  <si>
    <t>企业低碳环保协同增效</t>
  </si>
  <si>
    <t>促进企业低碳环保协同增效</t>
  </si>
  <si>
    <t>符合国家和四川省技术规范和要求</t>
  </si>
  <si>
    <t>不超过预算总额</t>
  </si>
  <si>
    <t>253.30万元及以下</t>
  </si>
  <si>
    <t xml:space="preserve">  继续实施项目-水污染防治</t>
  </si>
  <si>
    <t>1、完成一期地下水监测井的的建设；2、全面启动一期地下水样品采集及检测分析；3、召开项目推进会。</t>
  </si>
  <si>
    <t>完成一期项目地下水监测井建设</t>
  </si>
  <si>
    <t>大于等于1000</t>
  </si>
  <si>
    <t>对四川省地下水污染防治工作的促进作用</t>
  </si>
  <si>
    <t>促进四川省地下水污染防治工作</t>
  </si>
  <si>
    <t>召开项目推进会不少于2次</t>
  </si>
  <si>
    <t>促进地下水保护/生态文明建设</t>
  </si>
  <si>
    <t>有效</t>
  </si>
  <si>
    <t>启动一期项目地下水样品采集及分析测试</t>
  </si>
  <si>
    <t>全面启动</t>
  </si>
  <si>
    <t xml:space="preserve">  上年结转_四川省生态环境政策与规划技术支撑工作</t>
  </si>
  <si>
    <t>1.围绕推动成渝地区生态环境共建共保联治的核心要求，以水、大气、土壤、固废、环境风险和生态等为主要研究对象，开展一体化相关要求、成绩和基础、问题和压力、政策或工作建议等相关研究。2.调查铜钵河流域自然概况、社会经济情况、环境质量状况等，研究分析流域污染现状，识别流域主要环境问题和成因，形成问题清单。提出应对措施及预期约束性目标指标，研究梳理科学可行的发展思路和实施路径，为铜钵河流域高水平生态环境保护，助推经济社会高质量发展提供重要保障。3.开展对全省各市州乡镇环保机构设置及监管执法现状的调研，通过对乡镇环保机构设置情况、队伍建设状况、环保综合执法现状进行摸底调查，摸清四川省乡镇环保监管执法现状，针对其目前存在的问题提出下一步的工作建议。</t>
  </si>
  <si>
    <t>完成《四川省推动成渝地区双城经济圈建设生态环境保护研究报告》等相关研究报告</t>
  </si>
  <si>
    <t>3个</t>
  </si>
  <si>
    <t>全面细化落实国家相关要求，促进成渝地区生态环境共建共保联治，推动实现区域流域的一体化绿色发展；加强乡镇基层环保机构队伍建设</t>
  </si>
  <si>
    <t>项目主管部门满意度</t>
  </si>
  <si>
    <t>通过主管部门验收</t>
  </si>
  <si>
    <t>验收合格</t>
  </si>
  <si>
    <t>为成渝地区生态环境治理和保护修复方案提供科学支撑，促进生态环境监督管理向纵深推进</t>
  </si>
  <si>
    <t>119.79万元及以下</t>
  </si>
  <si>
    <t xml:space="preserve">  上年结转_四川省地下水环境调查评估与能力建设二期</t>
  </si>
  <si>
    <t>1、建立“双源”清单；2、编制调查评估方案；3、建立二期地下水监测井建设；4、启动二期地下水样品采集与分析测试；5、监理地下水环境决策系统平台；6、开发地下水建模及环境预测预警系统；7、开展地下水在线监测网络建设</t>
  </si>
  <si>
    <t>建立“双源”清单</t>
  </si>
  <si>
    <t>完成调查评估方案数量</t>
  </si>
  <si>
    <t>完成二期新建地下水监测井</t>
  </si>
  <si>
    <t>》=1400</t>
  </si>
  <si>
    <t>监测井使用年限</t>
  </si>
  <si>
    <t>≥5</t>
  </si>
  <si>
    <t>完成地下水环境决策系统平台开发</t>
  </si>
  <si>
    <t>1</t>
  </si>
  <si>
    <t>完成地下水建模及环境预测预警系统</t>
  </si>
  <si>
    <t>方案评审合格率</t>
  </si>
  <si>
    <t>投资控制达标率</t>
  </si>
  <si>
    <t>328601-四川省生态环境厅机关服务中心</t>
  </si>
  <si>
    <t xml:space="preserve">  环保机关后勤保障运行资金</t>
  </si>
  <si>
    <t>保障机关车辆运行、畅通、公文的有效保密的文印复印、消防设施设备的维护防护、安全保卫的有序保障、环卫的清洁清理、房产管理、机关固定资产的盘点建档管理，部分行政管理事务性工作和机关交其使用的固定资产管理等工作，保障机关办公的正常运行。</t>
  </si>
  <si>
    <t>完成一年261个工作日及日常夜间节假日值班人员的食堂用餐</t>
  </si>
  <si>
    <t>78300人次</t>
  </si>
  <si>
    <t>保证机关日常顺利运行，为机关前线工作做好保障</t>
  </si>
  <si>
    <t>良好</t>
  </si>
  <si>
    <t>文具、打印耗材等消耗性用品、复印纸验收合格率</t>
  </si>
  <si>
    <t>99%</t>
  </si>
  <si>
    <t>水、电、气使用节约率</t>
  </si>
  <si>
    <t>2%</t>
  </si>
  <si>
    <t>完成时限</t>
  </si>
  <si>
    <t>12月</t>
  </si>
  <si>
    <t xml:space="preserve">  保障文印室运转资金</t>
  </si>
  <si>
    <t>保障机关公文的有效保密的文印复印</t>
  </si>
  <si>
    <t>完成一年机关公文的打印复印</t>
  </si>
  <si>
    <t>2000件</t>
  </si>
  <si>
    <t>促进生态环境保护</t>
  </si>
  <si>
    <t>90%</t>
  </si>
  <si>
    <t>文件打印合格率</t>
  </si>
  <si>
    <t>80%</t>
  </si>
  <si>
    <t>打印文件、文件排版响应时间</t>
  </si>
  <si>
    <t>8小时内</t>
  </si>
  <si>
    <t xml:space="preserve">  生态环境垂管设备设施采购经费</t>
  </si>
  <si>
    <t>完成四川省生态环境厅第一监察专员办公室等5个生态环境监察机构办公场所设立、人员遴选、设备采购等工作，并正常开展工作。</t>
  </si>
  <si>
    <t>开展派驻监察执行率</t>
  </si>
  <si>
    <t>85%</t>
  </si>
  <si>
    <t>助推经济高质量发展</t>
  </si>
  <si>
    <t>有效推动</t>
  </si>
  <si>
    <t>监察专员办公室对口联系部门满意</t>
  </si>
  <si>
    <t>突出生态环境问题核实率</t>
  </si>
  <si>
    <t>突出生态环境问题督办率</t>
  </si>
  <si>
    <t>项目资金预算执行率</t>
  </si>
  <si>
    <t xml:space="preserve">  生态环境厅垂管改革后勤保障资金</t>
  </si>
  <si>
    <t>区域监察专员办设立率</t>
  </si>
  <si>
    <t>工作报告及时提交率</t>
  </si>
  <si>
    <t>省级生态环境保护督察计划执行率</t>
  </si>
  <si>
    <t xml:space="preserve">  会议系统更新购置费</t>
  </si>
  <si>
    <t>完成对301会议室，303会议室的会议系统更新替代，能够较好的保障厅机关会务。</t>
  </si>
  <si>
    <t>会议室音响设备</t>
  </si>
  <si>
    <t>2套</t>
  </si>
  <si>
    <t>日常会议召开的支撑保障作用</t>
  </si>
  <si>
    <t>95%</t>
  </si>
  <si>
    <t>会议设备验审合格率</t>
  </si>
  <si>
    <t>项目完成时限</t>
  </si>
  <si>
    <t xml:space="preserve">  办公系统及终端建设费</t>
  </si>
  <si>
    <t>主要用于2021年厅机关台式机、打印机等办公设备替代84.05万元；保障厅机关文印室打印设备更新替代100万元。</t>
  </si>
  <si>
    <t>购买办公设备</t>
  </si>
  <si>
    <t>2批次</t>
  </si>
  <si>
    <t>保障厅机关正常办公，厅文印室正常运转</t>
  </si>
  <si>
    <t>验收合格率(%)</t>
  </si>
  <si>
    <t xml:space="preserve">  聘用人员经费</t>
  </si>
  <si>
    <t>我单位负责机关车辆、通讯、文印、消防、安全、环卫、固定资产管理等工作，为了保障机关办公的正常运行以及后勤服务质量的提高，招聘了司机、普通工作人员等其他工作人员，因此需要申请聘用人员经费。新增5个专办，每个专办9万元，预算45万元。</t>
  </si>
  <si>
    <t>聘用人员数量</t>
  </si>
  <si>
    <t>19人</t>
  </si>
  <si>
    <t>做好厅机关后勤保障</t>
  </si>
  <si>
    <t>保障机关运行情况</t>
  </si>
  <si>
    <t>聘用时间</t>
  </si>
  <si>
    <t>1年</t>
  </si>
  <si>
    <t>328901-四川省辐射环境管理监测中心站</t>
  </si>
  <si>
    <t xml:space="preserve">  四川省城市放射性废物库运行经费</t>
  </si>
  <si>
    <t>确保四川省城市放射性废物库的安全运行，聘用管理、安保、保洁等人员；对库区的安防、行吊、建筑物等进行维护，保证库区正常运行；完成全省的放射性废物（源）收贮任务，收贮（暂存）放射源大于50枚；库区辐射事故发生率0%，确保库区辐射环境安全,确保库内放射性废物（源）实体安全；库区辐射事故发生率0%，确保库区辐射环境安全,确保库内放射性废物（源）实体安全。辐射源与环境监测数据平台的开发，共开发基础软件平台、辐射环境监测、放射源监测、应急监测等10项模块，通过对该系统的开发和利用，实现对核与辐射应急决策提供有力支撑，确保系统稳定运行，运行支撑效果好。</t>
  </si>
  <si>
    <t>聘用库区管理人员数量</t>
  </si>
  <si>
    <t>1人</t>
  </si>
  <si>
    <t>四川省城市放射性废物库的社会保障作用</t>
  </si>
  <si>
    <t>及时收贮放射性废物，消除辐射安全隐患，降低公众对辐射的恐惧心理</t>
  </si>
  <si>
    <t>＞95%</t>
  </si>
  <si>
    <t>聘用保安队长数量</t>
  </si>
  <si>
    <t>辐射环境的保障作用</t>
  </si>
  <si>
    <t>确保库区不出现辐射污染泄露，不出现辐射剂量超标事件，保障辐射环境的安全</t>
  </si>
  <si>
    <t>聘用安保人员数量</t>
  </si>
  <si>
    <t>6人</t>
  </si>
  <si>
    <t>聘用保洁人员数量</t>
  </si>
  <si>
    <t>2人</t>
  </si>
  <si>
    <t>聘用绿化人员数量</t>
  </si>
  <si>
    <t>行吊定期维保次数</t>
  </si>
  <si>
    <t>6次</t>
  </si>
  <si>
    <t>收贮、暂存放射性废源数量</t>
  </si>
  <si>
    <t>＞50枚</t>
  </si>
  <si>
    <t>库区安防系统故障次数</t>
  </si>
  <si>
    <t>＜3次</t>
  </si>
  <si>
    <t>库区辐射事故发生率</t>
  </si>
  <si>
    <t>0%</t>
  </si>
  <si>
    <t>2021年12月31日前</t>
  </si>
  <si>
    <t>辐射源与环境监测数据平台的完善</t>
  </si>
  <si>
    <t>18万元</t>
  </si>
  <si>
    <t xml:space="preserve">  辐射环境监测能力建设</t>
  </si>
  <si>
    <t>采购并按时验收辐射环境监测专用设备10台套。</t>
  </si>
  <si>
    <t>完成专用设备采购数量</t>
  </si>
  <si>
    <t>10台/套</t>
  </si>
  <si>
    <t>对辐射环境监测工作的促进作用</t>
  </si>
  <si>
    <t>促进</t>
  </si>
  <si>
    <t>采购设备满意度</t>
  </si>
  <si>
    <t>≥95%</t>
  </si>
  <si>
    <t>促进辐射环境保护/生态文明建设</t>
  </si>
  <si>
    <t>设备到货验收完成时限</t>
  </si>
  <si>
    <t>设备使用年限</t>
  </si>
  <si>
    <t>≥5年</t>
  </si>
  <si>
    <t>301.73万元</t>
  </si>
  <si>
    <t xml:space="preserve">  全省辐射环境监测与应急、自动站运维</t>
  </si>
  <si>
    <t>（1）完成2021年分布于全省的35个电离辐射自动站的运行维护及γ辐射剂量率连续监测,2个水质自动站的运行维护，18个电磁辐射自动站的运行维护；（2）完成2021年全省24个陆地γ辐射点每季度的累积γ辐射剂量监测；（3）完成2021年全省22个主要江河枯平水期各一次的放射性核素活度浓度分析；（4）完成2021年全省21个市州30个点位集中式饮用水源地枯平水期各一次放射性核素活度浓度分析；（5）完成2021年1个地下水点位每年一次放射性核素活度浓度分析；（6）完成2021年全省21个市州共21个土壤点放射性核素活度浓度分析；（7）完成2021年全省21个市州的27个空气点中气溶胶放射性核素活度浓度的每月或每季度分析；（8）完成2021年全省11个点沉降物中放射性核素活度浓度分析，3个点空气或降水中氚活度浓度分析，2个点氡累积剂量，10个点空气中碘的分析；（9）完成2021年核动力院55个点位的放射性核素活度浓度分析；（10）完成2021年812厂10个点位的放射性核素活度浓度分析；（11）完成2021年821厂49个点位的放射性核素活度浓度分析；（12）完成2021年龙江铀矿29个点位的放射性核素活度浓度分析；（13）完成2021年全省7个电磁环境监测点的监测;(14)对全省6个γ辐照场开展一次监督性监测；(15)对全省至少5家伴生矿企业开展一次监督性监测。</t>
  </si>
  <si>
    <t>监测点位数量</t>
  </si>
  <si>
    <t>356个</t>
  </si>
  <si>
    <t>应急保障作用</t>
  </si>
  <si>
    <t>按行政主管部门要求开展辐射应急监测</t>
  </si>
  <si>
    <t>主管部门满意度</t>
  </si>
  <si>
    <t>监测报告数量</t>
  </si>
  <si>
    <t>10份</t>
  </si>
  <si>
    <t>自动站监测预警</t>
  </si>
  <si>
    <t>按辐射环境事故应急预案要求</t>
  </si>
  <si>
    <t>自动站运维数量</t>
  </si>
  <si>
    <t>55个</t>
  </si>
  <si>
    <t>市州覆盖率</t>
  </si>
  <si>
    <t>单个自动站年巡检次数</t>
  </si>
  <si>
    <t>12次/个</t>
  </si>
  <si>
    <t>电离辐射自动站数据获取率</t>
  </si>
  <si>
    <t>自动站日监视年总次数</t>
  </si>
  <si>
    <t>300次</t>
  </si>
  <si>
    <t>自动应急通信运维次数</t>
  </si>
  <si>
    <t>4次</t>
  </si>
  <si>
    <t>监测点位完成率</t>
  </si>
  <si>
    <t>完成时间</t>
  </si>
  <si>
    <t>按季度完成样品采集并编制辐射环境监测季报、年报</t>
  </si>
  <si>
    <t xml:space="preserve">  四川省辐射环境纵向任务保障项目</t>
  </si>
  <si>
    <t>市州监测点位数量≥300，自动站巡检次数≥12，科研项目年终提供1份项目总结报告，项目能按时完成任务工作。</t>
  </si>
  <si>
    <t>≥300个</t>
  </si>
  <si>
    <t>对环保工作的促进作用</t>
  </si>
  <si>
    <t>是</t>
  </si>
  <si>
    <t>自动站巡检次数</t>
  </si>
  <si>
    <t>≥12次</t>
  </si>
  <si>
    <t>促进辐射环境保护/生态文明建设发展</t>
  </si>
  <si>
    <t>项目总结报告</t>
  </si>
  <si>
    <t>1份</t>
  </si>
  <si>
    <t>2021年底</t>
  </si>
  <si>
    <t xml:space="preserve">  核辐射环境应急指挥中心保障资金</t>
  </si>
  <si>
    <t>确保应急中心正常运行，为辐射环境应急事件的预判、决策提供后勤保障，确保核与辐射环境应急指挥中心日常运转和应急状态下正常运行，保障全省核与辐射环境安全可控。</t>
  </si>
  <si>
    <t>指挥中心安全运行率</t>
  </si>
  <si>
    <t>有效地保障监测工作的开展</t>
  </si>
  <si>
    <t>按期完成率</t>
  </si>
  <si>
    <t>对全省核与辐射应急工作保障</t>
  </si>
  <si>
    <t>确保应急中心正常运行，为辐射环境应急事件的预判、决策提供后勤保障</t>
  </si>
  <si>
    <t>当年年底</t>
  </si>
  <si>
    <t>促进生态文明建设</t>
  </si>
  <si>
    <t>促进全省核与辐射环境安全可控</t>
  </si>
  <si>
    <t xml:space="preserve">  上年结转_生态环境保护资金</t>
  </si>
  <si>
    <t xml:space="preserve">对四川省城市放射性废物库内放射源废物（源）进行核查、整备，整备放射源数量大于1850枚，整备放射性废物数量大于100立方米；对废源货包进行检查和监测；将废物库内暂存的放射性废物（源）进行处置，以确保我省的辐射环境安全，减轻我省废物库的库容压力和防恐维稳工作的压力；清库过程中辐射事故和安全事故发生率0%，库内放射性废物（源）的处置率100%，处置行动在2021年12月31日前完成。   </t>
  </si>
  <si>
    <t>完成处置的放射源数量</t>
  </si>
  <si>
    <t>＞1850枚</t>
  </si>
  <si>
    <t>四川省城市放射性废物库处置工作的社会保障作用</t>
  </si>
  <si>
    <t>及时将废物库中暂存的放射性废源和废物进行集中转移和处置，减少反恐维稳工作的压力，消除安全隐患，降低公众对辐射的恐惧心理，保障社会稳定</t>
  </si>
  <si>
    <t>完成处置的放射性废物数量</t>
  </si>
  <si>
    <t>＞100立方米</t>
  </si>
  <si>
    <t>四川省城市放射性废物库处置工作的生态保障作用</t>
  </si>
  <si>
    <t xml:space="preserve">及时将废物库中暂存的放射性废源和废物进行集中转移和处置，确保放射源的安全，保障全省的辐射环境安全，确保库区在转移过程中不会出现辐射污染泄露和剂量超标事件
</t>
  </si>
  <si>
    <t>处置过程中的辐射事故发生率</t>
  </si>
  <si>
    <t>处置过程中的安全事故发生率</t>
  </si>
  <si>
    <t>2021年12月31日</t>
  </si>
  <si>
    <t>项目经费</t>
  </si>
  <si>
    <t>722万元</t>
  </si>
  <si>
    <t>328902-四川省生态环境保护综合行政执法总队</t>
  </si>
  <si>
    <t xml:space="preserve">  环境监管执法专项经费</t>
  </si>
  <si>
    <t>租用车辆、购买服务、开展活动</t>
  </si>
  <si>
    <t>1.需租用车辆；购买证据鉴定委托监测等服务；组织岗位能手和业务标兵竞赛比武。</t>
  </si>
  <si>
    <t>保障工作正常开展</t>
  </si>
  <si>
    <t>提高单位工作效能</t>
  </si>
  <si>
    <t>职工满意度</t>
  </si>
  <si>
    <t>保障执法工作正常开展</t>
  </si>
  <si>
    <t>符合有关标准</t>
  </si>
  <si>
    <t>提高机关工作效率</t>
  </si>
  <si>
    <t>提高生态环境质量</t>
  </si>
  <si>
    <t>采购时间</t>
  </si>
  <si>
    <t>1年内</t>
  </si>
  <si>
    <t>提高生态效益</t>
  </si>
  <si>
    <t>提升环境治理水平</t>
  </si>
  <si>
    <t>各项成本</t>
  </si>
  <si>
    <t>120万元</t>
  </si>
  <si>
    <t>改善生态环境质量</t>
  </si>
  <si>
    <t>生态环境质量持续改善</t>
  </si>
  <si>
    <t xml:space="preserve">  设备购置经费</t>
  </si>
  <si>
    <t>购置执法设备一批、办公软件一批</t>
  </si>
  <si>
    <t>购买执法设备、办公软件</t>
  </si>
  <si>
    <t>提高现场执法能力</t>
  </si>
  <si>
    <t>符合政府采购标准</t>
  </si>
  <si>
    <t>提高科技化执法手段</t>
  </si>
  <si>
    <t>190</t>
  </si>
  <si>
    <t>改善环境质量</t>
  </si>
  <si>
    <t xml:space="preserve">  生态环境保护综合行政执法保障经费</t>
  </si>
  <si>
    <t>采购购置快速检测试剂一批；用于执法工作涉及宣传、印刷、监督等费用、开展生态环境执法专题教育活动等其他费用和聘用人员工资、保险、住房公积金等</t>
  </si>
  <si>
    <t>采购试剂品质、活动开展质量和聘用人员工资发放到位</t>
  </si>
  <si>
    <t>160万内</t>
  </si>
  <si>
    <t xml:space="preserve">  信息化建设及运行维护费</t>
  </si>
  <si>
    <t>保障视频监控系统、污染源自动监控系统、移动执法系统正常运行。</t>
  </si>
  <si>
    <t>完成项目计划涉及的信息化系统数量的运维工作</t>
  </si>
  <si>
    <t>3个系统全部完成运维工作</t>
  </si>
  <si>
    <t>数据用于执法监管</t>
  </si>
  <si>
    <t>远程监控手段发现企业违法排污行为</t>
  </si>
  <si>
    <t>省本级及21个市（州）系统使用单位对项目满意度</t>
  </si>
  <si>
    <t>满意和基本满意数占调查总数的比值达到80%</t>
  </si>
  <si>
    <t>保障移动执法系统、视频监控系统、自动监控系统稳定运行</t>
  </si>
  <si>
    <t>自动监控数据有效传输率达到90%以上，视频监控在线率85%以上</t>
  </si>
  <si>
    <t>促进生态环境执法规范化、信息化</t>
  </si>
  <si>
    <t>移动执法系统机构联网上报率达到90%。</t>
  </si>
  <si>
    <t>按合同约定时限完成</t>
  </si>
  <si>
    <t>成本控制</t>
  </si>
  <si>
    <t>不超过334.77万</t>
  </si>
  <si>
    <t>328903-四川省机动车排污监控中心</t>
  </si>
  <si>
    <t xml:space="preserve">  新车、在用车、非道路移动机械大气污染物排放监管经费</t>
  </si>
  <si>
    <t>完成2021年度新生产机动车环保达标专项检查,检验机构专项检查及比对实验目标任务,实施柴油货车超标排放专项整治、强化机动车环境监管能力建设，改善环境空气质量。</t>
  </si>
  <si>
    <t>抽查新生产机动车及非道路移动机械的数量</t>
  </si>
  <si>
    <t>不低于150辆</t>
  </si>
  <si>
    <t>有效打击排放超标车上路行驶的违法行为</t>
  </si>
  <si>
    <t>大于等于95%</t>
  </si>
  <si>
    <t>抽测在用机动车及非道路移动机械的数量</t>
  </si>
  <si>
    <t>不低于2000辆</t>
  </si>
  <si>
    <t>有效改善空气环境质量</t>
  </si>
  <si>
    <t>抽查机动车排放检验机构数量</t>
  </si>
  <si>
    <t>不低于35家</t>
  </si>
  <si>
    <t>委托项目评审合格率</t>
  </si>
  <si>
    <t>测量方法（参照）</t>
  </si>
  <si>
    <t>国家标准</t>
  </si>
  <si>
    <t>小于等于107.98万元</t>
  </si>
  <si>
    <t xml:space="preserve">  四川省省控固定式机动车尾气遥感监测项目建设经费</t>
  </si>
  <si>
    <t>进一步完善对柴油货车尾气排放日常监管，打赢蓝天保卫战</t>
  </si>
  <si>
    <t>建设2个省控固定式机动车尾气遥感监测点位，需配备遥感设备</t>
  </si>
  <si>
    <t>覆盖成都平原、入川通道、市与市的交界道路选择点位</t>
  </si>
  <si>
    <t>项目完成后，每套设备每年能够实现柴油货车尾气排放监测</t>
  </si>
  <si>
    <t>至少50000辆</t>
  </si>
  <si>
    <t>小于等于240.7万</t>
  </si>
  <si>
    <t xml:space="preserve">  上年结转_省控固定式机动车尾气遥感监测项目建设经费</t>
  </si>
  <si>
    <t>进一步完善对柴油货车尾气排放日常监管,打赢蓝天保卫战</t>
  </si>
  <si>
    <t>建设2个省控固定式机动车尾气遥感监测点位,共需配置2套遥感设备</t>
  </si>
  <si>
    <t>对尾气超标机动车依法进行行政处罚</t>
  </si>
  <si>
    <t>在具备条件的成都平原、入川通道、市与市的交界道路中，选择2个点位进行建设。</t>
  </si>
  <si>
    <t>2个点位</t>
  </si>
  <si>
    <t>打击排放超标车上路行驶的违法行为</t>
  </si>
  <si>
    <t>项目完成后，每套设备每年能够实现至少5万辆柴油货车尾气排放监测。</t>
  </si>
  <si>
    <t>至少5万辆</t>
  </si>
  <si>
    <t>改善空气环境质量</t>
  </si>
  <si>
    <t>测量方法</t>
  </si>
  <si>
    <t>232.4万</t>
  </si>
  <si>
    <t>328904-四川省生态环境对外交流合作中心</t>
  </si>
  <si>
    <t>1、完成生态环境投资评估和绩效评价工作；                                  2、完成生态环境国际合作及履约工作；                                      3、完成应对气候变化项目工作                                               4、完成生态环境厅交办的其他工作。</t>
  </si>
  <si>
    <t>完成投资评估与绩效评价工作</t>
  </si>
  <si>
    <t>有效地完成中心年度工作目标，通过开展环保投资评估与绩效评价工作，有效规范省级环保资金的预算支出，推进环保项目的实施</t>
  </si>
  <si>
    <t>完成环境国际合作及履约工作</t>
  </si>
  <si>
    <t>完成中心其他工作</t>
  </si>
  <si>
    <t>工作完成合格率</t>
  </si>
  <si>
    <t>328907-四川省环境信息中心</t>
  </si>
  <si>
    <t>保障编外聘用人员工资福利待遇，保障本单位工作正常运转。</t>
  </si>
  <si>
    <t>保障人员数</t>
  </si>
  <si>
    <t>≤10个</t>
  </si>
  <si>
    <t>完成中心年度工作目标</t>
  </si>
  <si>
    <t>持续保障聘用人员工资福利</t>
  </si>
  <si>
    <t>完成</t>
  </si>
  <si>
    <t xml:space="preserve">  四川省环境信息化三级统筹推广项目（政务平台）</t>
  </si>
  <si>
    <t>在前期“四川省环境信息化三级统筹电子政务综合平台试点建设项目”的基础上进行三级统筹电子政务综合平台16个市州的推广建设，为16个市州定制开发建设电子政务综合平台，包括市级电子政务门户、市级电子政务应用等功能建设，最终形成全省统一的电子政务办公平台、移动应用平台、信息发布和数据专题共享门户。</t>
  </si>
  <si>
    <t>推广市（州）个数</t>
  </si>
  <si>
    <t>16个</t>
  </si>
  <si>
    <t>促进作用</t>
  </si>
  <si>
    <t>促进推广市（州）的整体电子政务水平、综合办公能力的提升。</t>
  </si>
  <si>
    <t>服务内容满意度</t>
  </si>
  <si>
    <t>专家评审通过率</t>
  </si>
  <si>
    <t>保障作用</t>
  </si>
  <si>
    <t>保障推广市（州）稳定使用电子政务办公平台。</t>
  </si>
  <si>
    <t>项目最终验收通过率</t>
  </si>
  <si>
    <t xml:space="preserve">  四川省生态环境保护信息安全体系项目</t>
  </si>
  <si>
    <t>按照2019年已采购的项目合同要求，进行风险评估、渗透测试服务、应急响应服务、人员驻场服务、云平台安全防护、安全态势感知、电子邮件系统安全防护、邮件加密服务。
另外，生态环境厅现有的网络和安全设备已投入使用7年以上，达到使用寿命，厂商无法继续提供备品备件和技术支持。为继续保障我厅网络和信息安全可靠，支撑我厅安全管理员、网络管理员的技术力量，以采购服务的方式，替换防火墙等老旧设备，同时采购应急响应服务、人员驻场服务等，全方位保障生态环境厅网络和信息安全。</t>
  </si>
  <si>
    <t>定期报告</t>
  </si>
  <si>
    <t>12份</t>
  </si>
  <si>
    <t>保障生态环境厅网络和信息安全可靠</t>
  </si>
  <si>
    <t>验收通过率</t>
  </si>
  <si>
    <t>持续保障省厅网络安全可控</t>
  </si>
  <si>
    <t>使用年限</t>
  </si>
  <si>
    <t xml:space="preserve">  信息化建设及运行维护经费</t>
  </si>
  <si>
    <t>保障四川省生态环境厅办公网络租赁，云MAS短信服务租赁，天地图租赁，云视频会商系统租赁，专网链路租用升级及设备运维、电子政务服务保障，专项资金运维，OA系统运维，业务系统运维服务，信息化专家团队咨询服务，视频会议系统运维、厅机关网络运维、网站运维，国控平台运维，核与辐射安全监管决策分析平台、电费等信息化网络和系统正常稳定运行。</t>
  </si>
  <si>
    <t>运维网络和系统个数</t>
  </si>
  <si>
    <t>≥6个</t>
  </si>
  <si>
    <t>减少成本，提高运维质量</t>
  </si>
  <si>
    <t>减少会议成本，提高系统、网络及设备运维的质量</t>
  </si>
  <si>
    <t>采购招标完成率</t>
  </si>
  <si>
    <t>保障全年业务系统、办公系统、政务系统的稳定运行</t>
  </si>
  <si>
    <t>运维时间</t>
  </si>
  <si>
    <t>≥6个月</t>
  </si>
  <si>
    <t xml:space="preserve">  生态监测网络信息化系统建设项目（一） </t>
  </si>
  <si>
    <t>实现全省统一的固定污染源管理平台，实现机动车尾气遥感数据综合分析展示，实现移动执法系统的升级改造，实现三线一单成果数据的综合分析展示及辅助决策。
2019年完成项目招标，2021年支付合同尾款。</t>
  </si>
  <si>
    <t>开展项目培训</t>
  </si>
  <si>
    <t>项目数据校验</t>
  </si>
  <si>
    <t>用户满意度</t>
  </si>
  <si>
    <t>≥70%</t>
  </si>
  <si>
    <t>完成项目试运行工作</t>
  </si>
  <si>
    <t>4份（试运行报告）</t>
  </si>
  <si>
    <t>系统数据推送数据中心</t>
  </si>
  <si>
    <t>最终验收评审合格率</t>
  </si>
  <si>
    <t xml:space="preserve">  生态环境一体化业务应用大系统（一期）</t>
  </si>
  <si>
    <t>以打好打赢污染防治攻坚战为中心，确保守住环境安全底线为目标，重点打造事前预防全面化、环境应急管理指挥一体化、风险管控科学化、处置救援专业化、应急保障规范化的环境应急指挥体系。</t>
  </si>
  <si>
    <t>建设四川省环境预警与应急指挥调度平台</t>
  </si>
  <si>
    <t>1套</t>
  </si>
  <si>
    <t>环境应急工作智能化调度</t>
  </si>
  <si>
    <t>提高</t>
  </si>
  <si>
    <t>服务对象满意度指标</t>
  </si>
  <si>
    <t>接入环境数据种类</t>
  </si>
  <si>
    <t>≥5类</t>
  </si>
  <si>
    <t>环境感知、应急预警、信访投诉、监督执法业务协同程度</t>
  </si>
  <si>
    <t>328908-四川省生态环境监测总站</t>
  </si>
  <si>
    <t xml:space="preserve">  大气、水环境自动监测运行维护</t>
  </si>
  <si>
    <t>完成198个（含2020年底前新增39个）省控空气自动站和52个水站的运行服务，确保省控站各项监测仪器正常稳定运行并与省、市、县环保部门联网正常，并综合评价空气、地表水质量，同时开展预警预报工作。</t>
  </si>
  <si>
    <t>完成水、气站的运维</t>
  </si>
  <si>
    <t>198个气站+52个水站</t>
  </si>
  <si>
    <t>完成水、气自动站监测数据审核</t>
  </si>
  <si>
    <t>1次/日</t>
  </si>
  <si>
    <t>对环境质量监测工作的促进作用</t>
  </si>
  <si>
    <t>促进当地环境质量改善</t>
  </si>
  <si>
    <t>完成年度水、气站运维质量检查报告数量</t>
  </si>
  <si>
    <t>≥5份</t>
  </si>
  <si>
    <t>对环境质量改善工作的促进作用</t>
  </si>
  <si>
    <t>为行政管理部门提供技术支撑</t>
  </si>
  <si>
    <t>数据有效率</t>
  </si>
  <si>
    <t>气站数据上传率</t>
  </si>
  <si>
    <t>≥85%</t>
  </si>
  <si>
    <t>项目按时完成</t>
  </si>
  <si>
    <t xml:space="preserve">  生态环境质量监测</t>
  </si>
  <si>
    <t>完成各类环境要素的监测和环境质量监督性监测核查、上岗技术考核等工作。完成各类报告近千份，及时上报各类数据，为促进当地政府对环境质量改善做出技术支撑。</t>
  </si>
  <si>
    <t>完成各类监测、分析报告</t>
  </si>
  <si>
    <t>≥100份</t>
  </si>
  <si>
    <t>开展生态环境状况评估</t>
  </si>
  <si>
    <t>1次</t>
  </si>
  <si>
    <t>对环境监测工作的促进作用</t>
  </si>
  <si>
    <t>高效完成各项环境质量监测工作</t>
  </si>
  <si>
    <t>编制5年环境质量报告书</t>
  </si>
  <si>
    <t>有效地完成各项监测工作，为行政管理部门提供技术支撑</t>
  </si>
  <si>
    <t>开展上岗技术考核家数</t>
  </si>
  <si>
    <t>≥100家</t>
  </si>
  <si>
    <t>监测技术规范率</t>
  </si>
  <si>
    <t>分析质控措施</t>
  </si>
  <si>
    <t xml:space="preserve">  大型专用设备运维</t>
  </si>
  <si>
    <t>1.对大气环境监测类包括飞行质谱仪、激光雷达运维及走航、自动称量天平等；实验室类分析设备包括安捷伦、热电、珀金埃尔默等大型仪器及其他各类大小设备等；现场类监测设备进行维护，确保正常开展监测、分析工作。2.对要求检定目录内的各类仪器委托检定，同时开展仪器的自检工作。</t>
  </si>
  <si>
    <t>出具监测数据</t>
  </si>
  <si>
    <t>≥70000个</t>
  </si>
  <si>
    <t>完成污染源执法监测</t>
  </si>
  <si>
    <t>≥30家</t>
  </si>
  <si>
    <t>高效完成监测工作的开展</t>
  </si>
  <si>
    <t>分析质控制措施</t>
  </si>
  <si>
    <t>上岗考核通过率</t>
  </si>
  <si>
    <t xml:space="preserve">  环境监测综合楼运行</t>
  </si>
  <si>
    <t>1.按时交纳水电气费；
2.交纳三废处理费用；
3.维护中央空调和电梯正常运行；
4.维护正常用电环境。  
5.保障机房供电和环境监控设备和房精密空调设备正常工作，对现有机房设备提供不间断供电服务及为服务器设备提供稳定的工作环境并准确监控机房环境状态。
6.保障正常办公费用，购买打印耗材、纸、文具等。</t>
  </si>
  <si>
    <t>完成水电气费缴纳</t>
  </si>
  <si>
    <t>按时限交纳</t>
  </si>
  <si>
    <t>完成中央空调系统运行维护</t>
  </si>
  <si>
    <t>≥1次/周</t>
  </si>
  <si>
    <t>有效的保障监测工作的开展</t>
  </si>
  <si>
    <t>完成洁净实验室系统运行维护</t>
  </si>
  <si>
    <t>有效保障各项监测工作的开展，为行政管理部门提供技术支撑</t>
  </si>
  <si>
    <t>完成实验楼通风、纯水、气路等设备系统运行维护</t>
  </si>
  <si>
    <t>完成电梯运行维护</t>
  </si>
  <si>
    <t>完成低压供电及发电系统运行维护</t>
  </si>
  <si>
    <t>完成高压供电系统运行维护</t>
  </si>
  <si>
    <t>≥1次/月</t>
  </si>
  <si>
    <t>完成消防系统维护</t>
  </si>
  <si>
    <t>完成实验室污水处理系统运行维护</t>
  </si>
  <si>
    <t>完成机械停车系统运行维护</t>
  </si>
  <si>
    <t>完成实验室危险废物无害化处置</t>
  </si>
  <si>
    <t>≥1次/年</t>
  </si>
  <si>
    <t>完成DLP大屏幕维保服务</t>
  </si>
  <si>
    <t>完成弱电维护保障服务</t>
  </si>
  <si>
    <t>完成机房UPS及环控维保服务</t>
  </si>
  <si>
    <t>完成机房精密空调维保服务</t>
  </si>
  <si>
    <t>设备运行正常率</t>
  </si>
  <si>
    <t xml:space="preserve">  信息网络系统运行维护</t>
  </si>
  <si>
    <t>确保网络安全、监测数据收集、分析，为环境监测信息公开和环境监测大数据的应用提供有力支撑。</t>
  </si>
  <si>
    <t>有线及无线网络维保服务</t>
  </si>
  <si>
    <t>网络安全维保服务</t>
  </si>
  <si>
    <t>有效保障监测工作的开展</t>
  </si>
  <si>
    <t>系统正常运行率</t>
  </si>
  <si>
    <t xml:space="preserve">  四川省生态环境监测业务标兵与岗位能手竞赛比武</t>
  </si>
  <si>
    <t>开展四川省生态环境监测业务标兵与岗位能手竞赛比武，有效提高全省生态环境系统监测技术能力。</t>
  </si>
  <si>
    <t>组织全省监测系统开展竞赛活动</t>
  </si>
  <si>
    <t>完成理论考试人数</t>
  </si>
  <si>
    <t>150人</t>
  </si>
  <si>
    <t>宣传生态环境保护、生态环境监测工作</t>
  </si>
  <si>
    <t>有效宣传环境监测业务工作。</t>
  </si>
  <si>
    <t>完成现场操作考核</t>
  </si>
  <si>
    <t>450项次</t>
  </si>
  <si>
    <t>以比促练、以练促学、以学促进，全面提升全省监测系统技术能力</t>
  </si>
  <si>
    <t>有效提高监测系统技术能力</t>
  </si>
  <si>
    <t xml:space="preserve">  监测技术人员聘用</t>
  </si>
  <si>
    <t>1、参与环境质量监测及评价，提交相应的报告；2、参与自动站运维质量考核，提交质量考核和运行考核报告；3、参与城市环境空气预报预警分析，维护预测预报业务平台及视频会商平台系统正常使用；4、参与水环境质量预警预报；5、参与测管协同监测工作；6、参与应急监测；7、参与各类专题工作。</t>
  </si>
  <si>
    <t>完成污染源监测工作</t>
  </si>
  <si>
    <t>≥10次
（每次持续2-4天）</t>
  </si>
  <si>
    <t>对当地环境质量改善工作的促进作用</t>
  </si>
  <si>
    <t>促进污染源达标排放，为行政管理部门提供技术支撑</t>
  </si>
  <si>
    <t xml:space="preserve">  监测工作保障运行</t>
  </si>
  <si>
    <t>保证职工工作就餐</t>
  </si>
  <si>
    <t>为约180人提供工作餐服务</t>
  </si>
  <si>
    <t>≥1次/工作日</t>
  </si>
  <si>
    <t>保障职工安全卫士按时就餐</t>
  </si>
  <si>
    <t>按时完成项目</t>
  </si>
  <si>
    <t>2021年1月1日-2021年12月31日</t>
  </si>
  <si>
    <t xml:space="preserve">  非财政科研及委托项目结转</t>
  </si>
  <si>
    <t>按照非财政科研项目、专项项目预算安排执行。</t>
  </si>
  <si>
    <t>提供数据、报告</t>
  </si>
  <si>
    <t>按项目要求完成</t>
  </si>
  <si>
    <t>促进环境监测技术创新</t>
  </si>
  <si>
    <t>提供科研技术及监测数据</t>
  </si>
  <si>
    <t>课题验收满意度</t>
  </si>
  <si>
    <t>课题验收</t>
  </si>
  <si>
    <t>通过</t>
  </si>
  <si>
    <t xml:space="preserve">  生态状况卫星遥感监测应用体系建设项目</t>
  </si>
  <si>
    <t>初步搭建四川省遥感业务系统，在大气、生态方面开展相应的工作，主要包括尾矿库及固废堆场整改遥感监测、长江经济带修复攻坚战遥感监测、环保督察整改遥感监测、大气多尺度综合分析。</t>
  </si>
  <si>
    <t>卫星遥感监测报告</t>
  </si>
  <si>
    <t>2份</t>
  </si>
  <si>
    <t>遥感监测专报</t>
  </si>
  <si>
    <t>对生态环境管理工作的促进作用</t>
  </si>
  <si>
    <t>现状图斑准确率</t>
  </si>
  <si>
    <t>促进生态环境管理</t>
  </si>
  <si>
    <t>变化图斑准确率</t>
  </si>
  <si>
    <t>项目按期完成</t>
  </si>
  <si>
    <t xml:space="preserve">  继续实施项目-环境质量监测及运行维护费</t>
  </si>
  <si>
    <t>弥补2020年158个省控空气自动站和52个水站的运行服务费用。</t>
  </si>
  <si>
    <t>158个气站+52个水站</t>
  </si>
  <si>
    <t>水站数据有效率</t>
  </si>
  <si>
    <t xml:space="preserve">≥90%
</t>
  </si>
  <si>
    <t>328909-四川省生态环境宣传教育中心</t>
  </si>
  <si>
    <t xml:space="preserve">  四川省环保厅环保舆情分析项目资金</t>
  </si>
  <si>
    <t xml:space="preserve">1、我省互联网环保舆情进行24小时动态监控。 2、面对网络舆情新情况，特别是针对全省重大环境建设项目的舆情监控和处置，加强网络舆情研判和预警工作。 3、在舆情监控系统初步建立的基础上，建立智能、高效的舆情信息采集与处理平台，逐步建全一整套全省环保舆情监控系统。 </t>
  </si>
  <si>
    <t>完成周报数量</t>
  </si>
  <si>
    <t>40期以上</t>
  </si>
  <si>
    <t>官方微博微信覆盖面</t>
  </si>
  <si>
    <t>8-10万人</t>
  </si>
  <si>
    <t>≧90%</t>
  </si>
  <si>
    <t>专题宣传数量</t>
  </si>
  <si>
    <t>30-50篇</t>
  </si>
  <si>
    <t>对生态文明建设的影响力</t>
  </si>
  <si>
    <t>完成时效</t>
  </si>
  <si>
    <t>2021.12.31</t>
  </si>
  <si>
    <t xml:space="preserve">  环境教育项目</t>
  </si>
  <si>
    <t>建立环境教育资源共享平台，开展全域环境教育，从小培养青少年的环境素养提高环境意识。保障环保设施公众开放工作，凝聚社会共识</t>
  </si>
  <si>
    <t>开展环境教育实践活动次数</t>
  </si>
  <si>
    <t>1-3次</t>
  </si>
  <si>
    <t>公众对环境意识增强</t>
  </si>
  <si>
    <t>完成宣讲数量</t>
  </si>
  <si>
    <t>5-15场</t>
  </si>
  <si>
    <t>2021.12.25</t>
  </si>
  <si>
    <t xml:space="preserve">  生态环境新闻宣传</t>
  </si>
  <si>
    <t>在中央及省级媒体\地铁等公众窗口开展新闻宣传,切实加强环境保护新闻发布和舆论引导工作,进一步扩大我省环境新闻宣传的影响力,促进政府信息向社会公开.</t>
  </si>
  <si>
    <t>与党报党刊联合推出环保专题月刊</t>
  </si>
  <si>
    <t>6-9次</t>
  </si>
  <si>
    <t>凝聚社会共识,普及绿色发展理念,提塔升环境意识</t>
  </si>
  <si>
    <t>大于等于90%</t>
  </si>
  <si>
    <t>与省级电视台联合开设环保类专题栏</t>
  </si>
  <si>
    <t>10-20次</t>
  </si>
  <si>
    <t>促进污染防治八大战役落实省委省政府绿色发展理念宣传\促进地下水保护生态文明建设.</t>
  </si>
  <si>
    <t xml:space="preserve">  环保宣传活动资金</t>
  </si>
  <si>
    <t>加强生态环境社会宣传，保障群众知情权、参与权、表达权、监督权，调动团结社会资源参与环境保护，为打好污染防治攻坚战营造良好的社会氛围。</t>
  </si>
  <si>
    <t>开展环境文化活动次数</t>
  </si>
  <si>
    <t>1-2次</t>
  </si>
  <si>
    <t>普及绿色发展理念，提环保意识</t>
  </si>
  <si>
    <t>开展公益示范项目</t>
  </si>
  <si>
    <t>8-10个</t>
  </si>
  <si>
    <t>宣传片、专题片</t>
  </si>
  <si>
    <t>3-5部</t>
  </si>
  <si>
    <t>2021-12-31</t>
  </si>
  <si>
    <t>328910-四川省环境工程评估中心</t>
  </si>
  <si>
    <t xml:space="preserve">  环境影响评估能力建设</t>
  </si>
  <si>
    <t>按要求完成危废综合利用行业环评评估要点及重大变动清单编制等能力建设工作任务，为中心技术评估、三线一单等工作提供技术支撑。</t>
  </si>
  <si>
    <t>开展环评能力建设项目的数量</t>
  </si>
  <si>
    <t>8项</t>
  </si>
  <si>
    <t>有效服务生态文明建设</t>
  </si>
  <si>
    <t>完成相关工作时间</t>
  </si>
  <si>
    <t>按期完成工作任务</t>
  </si>
  <si>
    <t>在2021年12月31日前完成本单位建设项目环评评估及规划环评技术预审、排污许可、三线一单及其他工作，保障本单位各项工作顺利开展和有效实施。</t>
  </si>
  <si>
    <t>圆满完成当年工作任务</t>
  </si>
  <si>
    <t>根据当年工作安排项</t>
  </si>
  <si>
    <t>用人单位满意度</t>
  </si>
  <si>
    <t>保障各项工作顺利开展</t>
  </si>
  <si>
    <t>达到工作要求</t>
  </si>
  <si>
    <t>对相关工作提供技术支撑</t>
  </si>
  <si>
    <t xml:space="preserve">  四川省环评与排污许可应用研究重点实验室</t>
  </si>
  <si>
    <t>按照工作要求完成项目内容，提升我省生态环境科研能力，促进生态文明建设。</t>
  </si>
  <si>
    <t>完成项目报告</t>
  </si>
  <si>
    <t>有效促进生态文明建设</t>
  </si>
  <si>
    <t>完成设备采购</t>
  </si>
  <si>
    <t>1项</t>
  </si>
  <si>
    <t>提升生态环境科研基础能力</t>
  </si>
  <si>
    <t>达到计划工作要求</t>
  </si>
  <si>
    <t>相关工作完成时间</t>
  </si>
  <si>
    <t>按期完成相关工作</t>
  </si>
  <si>
    <t xml:space="preserve">  横向技术服务</t>
  </si>
  <si>
    <t>依法开展环境监理等环保技术咨询类业务。</t>
  </si>
  <si>
    <t>中标项目个数</t>
  </si>
  <si>
    <t>经营收入增长率</t>
  </si>
  <si>
    <t>10%</t>
  </si>
  <si>
    <t>工作完成质量</t>
  </si>
  <si>
    <t>按质量要求完成工作任务</t>
  </si>
  <si>
    <t>促进生态环境保护工作</t>
  </si>
  <si>
    <t>项目按时完成率</t>
  </si>
  <si>
    <t xml:space="preserve">  评估专项经费</t>
  </si>
  <si>
    <t>按要求完成省厅交办的建设项目环评技术评估和规划环评技术审核等任务，无重大质量问题，有效服务生态文明建设。</t>
  </si>
  <si>
    <t>完成省厅下达的建设项目环评技术评估数量</t>
  </si>
  <si>
    <t>根据当年工作安排个</t>
  </si>
  <si>
    <t>完成省厅下达的规划环评技术审核、复核数量</t>
  </si>
  <si>
    <t>项目环评评估重大质量问题</t>
  </si>
  <si>
    <t>0个</t>
  </si>
  <si>
    <t>项目环评评估按计划时间完成率</t>
  </si>
  <si>
    <t xml:space="preserve">  红牌楼办公用房维修改造</t>
  </si>
  <si>
    <t>完成单位自有办公用房的维修改造工程，保障本单位各项工作顺利开展。</t>
  </si>
  <si>
    <t>完成维修改造面积（建面）</t>
  </si>
  <si>
    <t>约1486平方米</t>
  </si>
  <si>
    <t>节约单位经费开支</t>
  </si>
  <si>
    <t>建设单位满意度</t>
  </si>
  <si>
    <t>出现重大质量问题</t>
  </si>
  <si>
    <t>0项</t>
  </si>
  <si>
    <t>有效保障本单位各项工作的开展</t>
  </si>
  <si>
    <t>完成维修改造时间</t>
  </si>
  <si>
    <t>328912-四川省环境政策研究与规划院</t>
  </si>
  <si>
    <t xml:space="preserve">  2021年环境政策与规划科技服务</t>
  </si>
  <si>
    <t xml:space="preserve"> 通过开展生态环境政策与规划科技服务，围绕科技服务对象重点工作，提供环境政策、环境规划等方面的技术支持工作，产出各类科技服务技术报告30余个，相关成果按照服务对象要求完成结题，完成项目预算并达到90%服务对象满意，有效提升地方环境管理水平，助力改善环境质量。</t>
  </si>
  <si>
    <t>30个</t>
  </si>
  <si>
    <t>助推地方经济高质量发展</t>
  </si>
  <si>
    <t>通过开展生态环境政策与规划科技服务，助推地方经济高质量发展</t>
  </si>
  <si>
    <t>90%以上</t>
  </si>
  <si>
    <t>通过服务对象验收</t>
  </si>
  <si>
    <t>提升地方环境管理水平</t>
  </si>
  <si>
    <t>通过开展生态环境政策与规划科技服务，提升地方环境管理水平</t>
  </si>
  <si>
    <t>30</t>
  </si>
  <si>
    <t>在环境管理、环境政策、环境规划等领域从政策、规划、项目等方面提出措施建议，助力提升管理水平，有效改善环境质量</t>
  </si>
  <si>
    <t>持续推进</t>
  </si>
  <si>
    <t>为科技服务对象相关工作持续提供环境政策与规划技术支持。</t>
  </si>
  <si>
    <t>328936-四川省生态环境科学研究院</t>
  </si>
  <si>
    <t>根据我院年度工作安排，需临时聘用人员参与工作，以保证院内项目实施及人才培养方面经费支出</t>
  </si>
  <si>
    <t>院长期聘用人员</t>
  </si>
  <si>
    <t>30人</t>
  </si>
  <si>
    <t>促进我院年度工作的正常顺利进行</t>
  </si>
  <si>
    <t>满意度</t>
  </si>
  <si>
    <t>院聘用人员所在部门领导对聘用人员工作的满意程度≥80%。</t>
  </si>
  <si>
    <t>保证院各项工作完成</t>
  </si>
  <si>
    <t>保证院各项工作正常顺利开展的人才支撑</t>
  </si>
  <si>
    <t>人员聘用年限</t>
  </si>
  <si>
    <t>成本</t>
  </si>
  <si>
    <t>控制在135万的项目预算资金内</t>
  </si>
  <si>
    <t xml:space="preserve">  社会化科技技术服务项目</t>
  </si>
  <si>
    <t>按合同约定完成政府、企业、事业单位等社会委托的技术服务、技术咨询、技术开发和横向科研项目等。</t>
  </si>
  <si>
    <t>完成横向科研项目</t>
  </si>
  <si>
    <t>≥20个</t>
  </si>
  <si>
    <t>对社会的影响</t>
  </si>
  <si>
    <t>为政府、企业、事业单位提供技术帮助，解决环保问题，推动我省环境保护工作的开展。</t>
  </si>
  <si>
    <t>被服务方满意度</t>
  </si>
  <si>
    <t>≥80%</t>
  </si>
  <si>
    <t>完成技术咨询项目</t>
  </si>
  <si>
    <t>≥5个</t>
  </si>
  <si>
    <t>完成技术服务项目</t>
  </si>
  <si>
    <t>≥30个</t>
  </si>
  <si>
    <t xml:space="preserve">  长江（四川）生态屏障典型矿区生态修复关键技术研究</t>
  </si>
  <si>
    <t xml:space="preserve">（1）2021年：1、针对长江上游典型有色金属矿区，从污染源和受体两个方面研究和理清矿区重金属迁 移扩散规律与污染特征，为长江上游生态屏障建设和矿区重金属污染控制与生态修复提供基础数据。
2、针对典型矿区重金属污染特征与迁移扩散规律，开展矿区重金属污染源头原位阻隔和稳定技术、迁移水体原位阻断净化技术和场地土壤植物萃取与强化技术等矿区重金属污染阻隔 与修复关键技术研发，研发新型污染阻隔和修复技术与材料。
（2）2022年：1、根据长江上游典型矿区重金属迁移扩散规律和污染特征，建立典型矿区重金属污染风险预警机制和预警系统，编制典型矿区重金属污染风险预警技术规范，为长江上游矿区重金属 污染风险预警体系的建立提供技术规范和实践经验。
2、针对典型矿区重金属污染特征与迁移扩散规律，开展矿区重金属污染源头原位阻隔和稳定技术、迁移水体原位阻断净化技术和场地土壤植物萃取与强化技术等矿区重金属污染阻隔 与修复关键技术研发，研发新型污染阻隔和修复技术与材料，实现重金属污染的源头防控和迁移阻断，有效降低重金属输出通量，实现场地土壤安全利用。
3、选取长江上游典型铅锌矿区建设示范基地，开展生态屏障建设、矿区重金属污染阻隔与修复关键技术示范，为长江上游矿区重金属污染防控、生态屏障建设和生态修复提供示范案例。      </t>
  </si>
  <si>
    <t>完成科技报告</t>
  </si>
  <si>
    <t>2021年：完成科技报告，中期报告1本；2022年：完成科技报告，最终报告1本</t>
  </si>
  <si>
    <t>2021年：本项目研发的新型生态屏障与生态修复技术具有良好的应用前景，对于整个长江上游地 区有色金属矿山的重金属污染防控均具有良好的指导作用，所开发的技术与产品将具有良好的市场前景，可以产生良好的经济效益。2022年：本项目研发的新型生态屏障与生态修复技术具有良好的应用前景，对于整个长江上游地 区有色金属矿山的重金属污染防控均具有良好的指导作用，所开发的技术与产品以及综合预警防控体系都将具有良好的市场前景，可以产生良好的经济效益。</t>
  </si>
  <si>
    <t>2021年：主管部门满意度≥80%；2022年：主管部门满意度≥80%</t>
  </si>
  <si>
    <t>申请发明专利</t>
  </si>
  <si>
    <t>2021年：开展相关专利研发工作；2022年：申请发明专利1项、实用新型1项</t>
  </si>
  <si>
    <t>社会效益</t>
  </si>
  <si>
    <t>2021年：本项目技术和产品的研发和推广应用也将进一步助推长江上游生态屏障建设与生态修复，对于矿区重金属污染的阻隔控制与治理，对于长江保护都具有重要意义；对于长江经济带的经济社会可持续发展以及人民 生活健康都具有正面影响。2022年：本项目技术和产品的研发和推广应用也将进一步助推长江上游生态屏障建设与生态修复，对于矿区重金属污染的阻隔控制与治理，对于长江保护都具有重要意义；对于长江经济带的经济社会可持续发展以及人民 生活健康都具有正面影响。</t>
  </si>
  <si>
    <t>发表论文数量</t>
  </si>
  <si>
    <t>2021年：开展相关科研工作，发表论文1篇；2022年：发表论文1篇，完成企业标准1项</t>
  </si>
  <si>
    <t>生态效益</t>
  </si>
  <si>
    <t>2021年：本项目新型生态屏障与生态修复技术和产品的研发对于长江上游地区矿区重金属污染防治、重金属减排和重金属污染修复都具有实际应用和指导意义，对于长江上游以至于长江流域的生态环境和水生生态环境的改善和保护都具有实际意义。2022年：本项目新型生态屏障与生态修复技术和产品的研发对于长江上游地区矿区重金属污染防治、重金属减排和重金属污染修复都具有实际应用和指导意义，对于长江上游以至于长江流域的生态环境和水生生态环境的改善和保护都具有实际意义。</t>
  </si>
  <si>
    <t>技术创新目标1</t>
  </si>
  <si>
    <t>2021年：开展重金属污染阻隔或稳定化材料研究工作；2022年：研发一种重金属污染阻隔或稳定化材料，能够有效实现重金属污染阻隔或稳定化，有效降低尾矿或土壤中Cd、Pb、Zn的的迁移，降低浸溶水平，能够有效降低尾矿或土壤中重金属Cd、Pb、Zn的浸溶迁移水平，降低对下游水体的污染和影响</t>
  </si>
  <si>
    <t>可持续发展效益</t>
  </si>
  <si>
    <t>2021年：本项目的开展对于长江大保护，长江上游以至于整个长江流域的可持续发展都具有良好的意义和推动作用，特别对于长江上游四川段攀西地区重金属污染防治和减排具有重要指导性作用。2022年：本项目的开展对于长江大保护，长江上游以至于整个长江流域的可持续发展都具有良好的意义和推动作用，特别对于长江上游四川段攀西地区重金属污染防治和减排具有重要指导性作用。</t>
  </si>
  <si>
    <t>技术创新目标2</t>
  </si>
  <si>
    <t>2021年：开展植物萃取强化药剂或材料研究工作；2022年：研发一种植物萃取强化药剂或材料，能够提升植物萃取效率，有效促进植物对污染土壤中Cd、Pb的富集水平，有效提升植物对污染土壤中Cd、Pb的富集水平或效率</t>
  </si>
  <si>
    <t>示范应用目标</t>
  </si>
  <si>
    <t>2022年：在影响面积超过5000亩的典型矿区建立示范区，实现源头防控与迁移阻断使重金属输出通量减少80%以上，场地修复后土壤安全利用率达到90%以上</t>
  </si>
  <si>
    <t>2021年：2021年4月-2022年4月；2022年：2022年4月-2023年4月</t>
  </si>
  <si>
    <t>2021年：成本控制在50万以内；2022年：成本控制在50万以内</t>
  </si>
  <si>
    <t xml:space="preserve">  基本科研业务费（2020）</t>
  </si>
  <si>
    <t>贯彻落实省委省政府重大决策、工作部署，为围绕“十四五”科技创新规划、全面创新改革试验、创新型省份建设等重点任务以及经济社会发展科技需求提供科技支撑</t>
  </si>
  <si>
    <t>基本科研业务费项目数</t>
  </si>
  <si>
    <t>完成项目研究报告≥6本</t>
  </si>
  <si>
    <t>研究成果对社会发展起到积极促进作用</t>
  </si>
  <si>
    <t>各项目研究成果对社会发展起到积极促进作用高中低得分</t>
  </si>
  <si>
    <t>项目主管部门对项目满意程度</t>
  </si>
  <si>
    <t>项目主管部门对项目满意程度≥80%</t>
  </si>
  <si>
    <t>项目研究报告通过专家验收</t>
  </si>
  <si>
    <t>通过专家验收项目≥80%</t>
  </si>
  <si>
    <t>按时完成项目≥80%</t>
  </si>
  <si>
    <t>成本控制在预算范围之内</t>
  </si>
  <si>
    <t>成本控制在预算139万之内</t>
  </si>
  <si>
    <t>购置办公设备、专用环保研究检测小型设备购置，以满足我院科研办公需求。</t>
  </si>
  <si>
    <t>办公设备及家具购置</t>
  </si>
  <si>
    <t>≥40台</t>
  </si>
  <si>
    <t>促进我院日常及科研工作的正常顺利进行</t>
  </si>
  <si>
    <t>使用对象满意度</t>
  </si>
  <si>
    <t>≥30台</t>
  </si>
  <si>
    <t>购买设备满足办公及相关科研需要，保障院各项工作正常顺利开展</t>
  </si>
  <si>
    <t>采购完成时间</t>
  </si>
  <si>
    <t>控制在156万的项目预算资金内</t>
  </si>
  <si>
    <t xml:space="preserve">  四川省生态环境科学研究院环保科研能力建设</t>
  </si>
  <si>
    <t>增强我院污染防治技术科研能力，保障我院4个重点实验室及2个工程技术中心以及科研协作系统（三期）功能升级建设；包含上年结转141.5万元专用设备购置经费，结转到2021年继续实施，增强我院污染防治技术科研能力，保障我院大气重点实验室升级建设。</t>
  </si>
  <si>
    <t>保障4个重点实验室及2个工程技术中心实验室设备购置</t>
  </si>
  <si>
    <t>≥4台实验室专业设备</t>
  </si>
  <si>
    <t>上年结转：建设对生态环境保护的促进及保障作用</t>
  </si>
  <si>
    <t>项目实施后实验室工作人员满意度≥90%。</t>
  </si>
  <si>
    <t>保障实验室改造</t>
  </si>
  <si>
    <t>保障2个（四川省环境保护重金属污染防治重点实验室及固体废物处理与处置工程技术中心）实验室改造</t>
  </si>
  <si>
    <t>建设对生态环境保护的促进及保障作用</t>
  </si>
  <si>
    <t>科研协作系统使用效果</t>
  </si>
  <si>
    <t>保障四川省生态环境科学研究院科研协作系统（三期）功能升级建设</t>
  </si>
  <si>
    <t>保障1个四川省生态环境科学研究院科研协作系统（三期）软件平台升级建设</t>
  </si>
  <si>
    <t>上年结转：使用年限</t>
  </si>
  <si>
    <t>≥1年</t>
  </si>
  <si>
    <t>保障网络安全测评</t>
  </si>
  <si>
    <t>保障1次网络安全测评</t>
  </si>
  <si>
    <t>保障超融合平台及院网络安全整改建设</t>
  </si>
  <si>
    <t>保障超融合平台搭建及院网络安全整改建设</t>
  </si>
  <si>
    <t>上年结转：保障大气重点实验室设备购置</t>
  </si>
  <si>
    <t>≥1台实验室专业设备</t>
  </si>
  <si>
    <t>验收情况</t>
  </si>
  <si>
    <t>通过验收</t>
  </si>
  <si>
    <t>控制在1120万的项目预算资金内</t>
  </si>
  <si>
    <t xml:space="preserve">  科研机构运转保障资金</t>
  </si>
  <si>
    <t>保障我院科研工作的正常运行</t>
  </si>
  <si>
    <t>保障我院重点实验室的正常运转</t>
  </si>
  <si>
    <t>4个，大气复合污染与防控重点实验室、移动源污染与控制重点实验室、重金属污染防治重点实验室、区域生态过程和生态功能修复研究重点实验室</t>
  </si>
  <si>
    <t>支持相关科研项目的实验数据及能力</t>
  </si>
  <si>
    <t>使用人员满意度≥90%。</t>
  </si>
  <si>
    <t>保障我院工程技术中心的正常运转</t>
  </si>
  <si>
    <t>2个，固体废物处理与处置工程技术中心、高难度工业废水污染治理工程技术中心</t>
  </si>
  <si>
    <t>保障院门户网站的正常运行、保障院通信畅通、保障实验室正常运转率</t>
  </si>
  <si>
    <t>控制在420万的项目预算资金内</t>
  </si>
  <si>
    <t xml:space="preserve">  四川省长江上游生态屏障建设驻点跟踪研究</t>
  </si>
  <si>
    <t>建设好四川省长江上游生态屏障，助力地方政府科学决策和精准施策，打好长江污染防治攻坚战。</t>
  </si>
  <si>
    <t>完成相关城市大气污染防治驻点工作</t>
  </si>
  <si>
    <t>4个城市，完成达州、广安、遂宁、雅安当年度的大气污染防治驻点工作；</t>
  </si>
  <si>
    <t>支撑行政管理</t>
  </si>
  <si>
    <t>支撑长江保护修复攻坚战科学决策和精准施策</t>
  </si>
  <si>
    <t>满意度指标：≥80%主管部门满意；</t>
  </si>
  <si>
    <t>完成2021年度报告</t>
  </si>
  <si>
    <t>3个；完成编制流域污染技术集成及总体方案研究2021年度报告、完成编制态环境保护助推高质量发展新机制2021年度研究报告、完成长江经济带矿区废渣重金属污染综合防治技术研究与集成2021年度报告</t>
  </si>
  <si>
    <t>人才培养</t>
  </si>
  <si>
    <t>驻点跟踪研究工作的开展将为各地生态环境部门输送科技力量，培养技术骨干，送科技下基层，可有效指导地方生态环境工作，助力科学决策；</t>
  </si>
  <si>
    <t>完成沱江重点支流沉积物重金属和有机污染物分布特征及其来源研究报告</t>
  </si>
  <si>
    <t>突出环境问题</t>
  </si>
  <si>
    <t>开展驻点跟踪研究和技术指导，着力解决驻点城市突出生态环境问题；</t>
  </si>
  <si>
    <t>研发技术</t>
  </si>
  <si>
    <t>生态环境质量</t>
  </si>
  <si>
    <t>可有效改善长江流域沿岸城市的生态环境，提升各地水体水质，实现四川省水、气齐抓，土壤、固废、生态、农村协同推进；</t>
  </si>
  <si>
    <t>质量</t>
  </si>
  <si>
    <t>通过主管部门考核</t>
  </si>
  <si>
    <t>环境风险</t>
  </si>
  <si>
    <t>通过对沱江流域重点支流沉积物污染物的解析，降低污染风险，助力科学决策。</t>
  </si>
  <si>
    <t>2021年12月31日前完成</t>
  </si>
  <si>
    <t>产学结合</t>
  </si>
  <si>
    <t>实施重大环境问题科技攻关，促进产、学、研、用、管深度融合；</t>
  </si>
  <si>
    <t>控制在495万的预算内</t>
  </si>
  <si>
    <t>地方环保能力</t>
  </si>
  <si>
    <t>通过驻点工作培养地方环保科技人才，可有效提升地方生态环境部门技术力量，长期助力地方政府推进生态环境保护修复；</t>
  </si>
  <si>
    <t>政府决策</t>
  </si>
  <si>
    <t>通过支撑地方政府科学决策，长期助力沱江流域重要支流态环境改善。</t>
  </si>
  <si>
    <t xml:space="preserve">  科研技术服务项目</t>
  </si>
  <si>
    <t>为环保部及省生态环境厅各相关处室提供大量技术支撑服务工作（涉及各类污染状况摸底调查、污染防治技术研究、生态保护研究、各类环境规划研究、各类标准制定、环境统计数据分析等多个方面），完成省生态环境厅政府购买服务的技术支撑项目以及部里委托的纵向科研项目等。</t>
  </si>
  <si>
    <t>完成四川省生态环境厅政府购买服务的技术支撑工作项目</t>
  </si>
  <si>
    <t>≥20</t>
  </si>
  <si>
    <t>通过科技支撑，从决策管理层面助力环境资料改善</t>
  </si>
  <si>
    <t>委托方满意程度</t>
  </si>
  <si>
    <t>完成部里或其他单位委托的纵向科研项目</t>
  </si>
  <si>
    <t>通过专家评审或达到上级相关部门认同</t>
  </si>
  <si>
    <t>控制在2454.86万的预算内</t>
  </si>
  <si>
    <t>《重点行业企业用地土壤调查项目》总体目标：对未进行初步采样调查且有一定风险的地块进行布点采样测试，进一步掌握企业用地土壤地下水污染状况，为污染成因分析提供数据支撑。《全省场地调查风险评估报告、风险管控效果评估和修复效果评估报告技术审查及全省土壤污染治理与修复成效评估项目》总体目标：通过构建一套评价指标体系，结合收集的基础资料进行系统评估分析，推动成效评估工作科学化、规范化和制度化，掌握土壤污染治理与修复工作进展和效果，进一步完善四川省土壤污染治理与修复工作的激励和约束机制，促进各部门协同联动、共同发力，统筹推进土壤污染防治相关工作。</t>
  </si>
  <si>
    <t>《重点行业企业用地土壤调查项目》：完成调查评估报告及图册</t>
  </si>
  <si>
    <t>《重点行业企业用地土壤调查项目》：为土壤环境监管提供精准目标，节约管理成本；</t>
  </si>
  <si>
    <t>《重点行业企业用地土壤调查项目》：地方政府和主管部门基本满意</t>
  </si>
  <si>
    <t>基本满意</t>
  </si>
  <si>
    <t>《全省场地调查风险评估报告、风险管控效果评估和修复效果评估报告技术审查及全省土壤污染治理与修复成效评估项目》：完成项目验收并提交最终成果报告</t>
  </si>
  <si>
    <t>《全省场地调查风险评估报告、风险管控效果评估和修复效果评估报告技术审查及全省土壤污染治理与修复成效评估项目》：为土壤环境监管提供精准目标，节约管理成本；</t>
  </si>
  <si>
    <t>为土壤环境监管提供精准目标，节约管理成本；</t>
  </si>
  <si>
    <t>《全省场地调查风险评估报告、风险管控效果评估和修复效果评估报告技术审查及全省土壤污染治理与修复成效评估项目》：地方政府和主管部门基本满意</t>
  </si>
  <si>
    <t>《重点行业企业用地土壤调查项目》：报告通过专家审核；</t>
  </si>
  <si>
    <t>《全省场地调查风险评估报告、风险管控效果评估和修复效果评估报告技术审查及全省土壤污染治理与修复成效评估项目》：报告通过专家审核；</t>
  </si>
  <si>
    <t>《重点行业企业用地土壤调查项目》：按时达成项目阶段性任务</t>
  </si>
  <si>
    <t>2021年12月31日之前</t>
  </si>
  <si>
    <t>《全省场地调查风险评估报告、风险管控效果评估和修复效果评估报告技术审查及全省土壤污染治理与修复成效评估项目》：按时达成项目阶段性任务</t>
  </si>
  <si>
    <t>《重点行业企业用地土壤调查项目》：完成项目资金预算；</t>
  </si>
  <si>
    <t>138万元内</t>
  </si>
  <si>
    <t>《全省场地调查风险评估报告、风险管控效果评估和修复效果评估报告技术审查及全省土壤污染治理与修复成效评估项目》：完成项目资金预算；</t>
  </si>
  <si>
    <t>200.83万元内</t>
  </si>
  <si>
    <t>表6</t>
  </si>
  <si>
    <t>2021年省级部门预算项目绩效目标</t>
  </si>
  <si>
    <t>项目名称</t>
  </si>
  <si>
    <t>生态环境保护资金</t>
  </si>
  <si>
    <t>预算单位</t>
  </si>
  <si>
    <t>项目类型</t>
  </si>
  <si>
    <t>□ 产业发展</t>
  </si>
  <si>
    <t>■ 民生保障</t>
  </si>
  <si>
    <t>□ 基础设施</t>
  </si>
  <si>
    <t>□ 行政运行</t>
  </si>
  <si>
    <t>项
目
概
况</t>
  </si>
  <si>
    <t>中长期规划（名称、文号，
仅指常年项目）</t>
  </si>
  <si>
    <t>十三五生态保护规划</t>
  </si>
  <si>
    <t>资金管理办法（名称、文号）</t>
  </si>
  <si>
    <t>四川省生态环境保护专项资金管理办法</t>
  </si>
  <si>
    <t>绩效分配方式</t>
  </si>
  <si>
    <t>■ 因素法</t>
  </si>
  <si>
    <t>■ 项目法</t>
  </si>
  <si>
    <t>□ 据实据效</t>
  </si>
  <si>
    <t>■ 因素法与项目法相组合</t>
  </si>
  <si>
    <t>立项依据</t>
  </si>
  <si>
    <t>《预算法》《环境保护法》《关于全面加强生态环境保护 坚决打好污染防治攻坚战的意见》《“十三五”生态环境保护规划》《打赢蓝天保卫战三年行动计划》《水污染防治行动计划》《土污染防治行动计划》等规定</t>
  </si>
  <si>
    <t>使用范围</t>
  </si>
  <si>
    <t>省级、市（州）、县（市、区）生态环境部门和项目相关地区人民政府</t>
  </si>
  <si>
    <t>申报（补助）条件</t>
  </si>
  <si>
    <t>1.须符合国家和省“十三五”国民经济和社会发展规划纲要规划、相关工作实施计划等；2.应是中央、省级政府事权范围内，以及中央、省级政府与地方政府共有事权范围内的项目，如有其他必须申报项目，应予以重点说明。</t>
  </si>
  <si>
    <t>项目起止年限</t>
  </si>
  <si>
    <t>2021-2024</t>
  </si>
  <si>
    <t>项目资金
（万元）</t>
  </si>
  <si>
    <t xml:space="preserve">  中期资金总额：</t>
  </si>
  <si>
    <t xml:space="preserve">  年度资金总额：</t>
  </si>
  <si>
    <t xml:space="preserve">         其中：财政拨款</t>
  </si>
  <si>
    <t xml:space="preserve">               其他资金</t>
  </si>
  <si>
    <t>总
体
目
标</t>
  </si>
  <si>
    <t>中长期目标（2021年—2024年）</t>
  </si>
  <si>
    <t>年度目标（2021年）</t>
  </si>
  <si>
    <t>促进全省大气、水、土壤环境质量持续改善，完成省内重点流域生态补偿，确保全省环境质量监测体系正常运行，加强自然保护地执法管理，推动开展农村环境诊治，完成中央或省政府及省级有关部门新增重大工程事项和环保突发应急事项等。</t>
  </si>
  <si>
    <t>促进全省大气、水、土壤环境质量持续改善，确保全省环境质量监测体系正常运行，促进自然生态环境状况保持稳定，完成2021年省内重点流域生态补偿，监测能力得到提升，推动开展农村环境诊治，完成2021年中央或省政府及省级有关部门新增重大工程事项和环保突发应急事项等。</t>
  </si>
  <si>
    <t>绩
效
指
标</t>
  </si>
  <si>
    <t>一级
指标</t>
  </si>
  <si>
    <t>二级指标</t>
  </si>
  <si>
    <t>指标值（包含数字
及文字描述）</t>
  </si>
  <si>
    <t>完
成
指
标</t>
  </si>
  <si>
    <t>数量指标</t>
  </si>
  <si>
    <t>流域横向生态保护补偿机制省内市、县覆盖率</t>
  </si>
  <si>
    <t>完成中长期目标任务</t>
  </si>
  <si>
    <t>&gt;=50%</t>
  </si>
  <si>
    <t>质量指标</t>
  </si>
  <si>
    <t>地级以上城市饮用水达标率达到国家考核要求</t>
  </si>
  <si>
    <t>时效指标</t>
  </si>
  <si>
    <t>实施生态文明示范工程，通过国家考核命名</t>
  </si>
  <si>
    <t>2021年12月底</t>
  </si>
  <si>
    <t>效
益
指
标</t>
  </si>
  <si>
    <t>经济效益指标</t>
  </si>
  <si>
    <t>污染治理适用技术和装备应用范围</t>
  </si>
  <si>
    <t>扩大</t>
  </si>
  <si>
    <t>环境监测预警和应急能力</t>
  </si>
  <si>
    <t>生态效益指标</t>
  </si>
  <si>
    <t>2021年省政府下达的水污染防治目标</t>
  </si>
  <si>
    <t>可持续影响指标</t>
  </si>
  <si>
    <t>重污染天气应急预案启动率</t>
  </si>
  <si>
    <t>未达标城市空气质量持续改善率</t>
  </si>
  <si>
    <t>群众满意度</t>
  </si>
  <si>
    <t>表7</t>
  </si>
  <si>
    <t>2021年省对市（州）转移支付项目绩效目标
(2021年度)</t>
  </si>
  <si>
    <t>满
意
度
指
标</t>
  </si>
  <si>
    <t>说明：本表无数据。</t>
  </si>
  <si>
    <t xml:space="preserve">    说明：本表无数据。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</si>
</sst>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s>
  <fonts count="56">
    <font>
      <sz val="9"/>
      <color indexed="8"/>
      <name val="宋体"/>
      <family val="0"/>
    </font>
    <font>
      <b/>
      <sz val="11"/>
      <name val="Calibri"/>
      <family val="2"/>
    </font>
    <font>
      <i/>
      <sz val="11"/>
      <name val="Calibri"/>
      <family val="2"/>
    </font>
    <font>
      <b/>
      <i/>
      <sz val="11"/>
      <name val="Calibri"/>
      <family val="2"/>
    </font>
    <font>
      <sz val="9"/>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b/>
      <sz val="16"/>
      <name val="宋体"/>
      <family val="0"/>
    </font>
    <font>
      <b/>
      <sz val="10"/>
      <name val="宋体"/>
      <family val="0"/>
    </font>
    <font>
      <sz val="11"/>
      <color indexed="8"/>
      <name val="等线"/>
      <family val="0"/>
    </font>
    <font>
      <b/>
      <sz val="16"/>
      <color indexed="8"/>
      <name val="宋体"/>
      <family val="0"/>
    </font>
    <font>
      <sz val="11"/>
      <color indexed="8"/>
      <name val="宋体"/>
      <family val="0"/>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style="thin">
        <color indexed="8"/>
      </right>
      <top>
        <color indexed="63"/>
      </top>
      <bottom>
        <color indexed="63"/>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bottom>
        <color indexed="63"/>
      </bottom>
    </border>
  </borders>
  <cellStyleXfs count="148">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3" borderId="1" applyNumberFormat="0" applyAlignment="0" applyProtection="0"/>
    <xf numFmtId="0" fontId="16" fillId="33" borderId="1" applyNumberFormat="0" applyAlignment="0" applyProtection="0"/>
    <xf numFmtId="0" fontId="17" fillId="34" borderId="2" applyNumberFormat="0" applyAlignment="0" applyProtection="0"/>
    <xf numFmtId="0" fontId="17" fillId="34" borderId="2"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3" borderId="1" applyNumberFormat="0" applyAlignment="0" applyProtection="0"/>
    <xf numFmtId="0" fontId="14" fillId="1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22" fillId="13" borderId="0" applyNumberFormat="0" applyBorder="0" applyAlignment="0" applyProtection="0"/>
    <xf numFmtId="0" fontId="22"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5" fillId="33" borderId="8" applyNumberFormat="0" applyAlignment="0" applyProtection="0"/>
    <xf numFmtId="0" fontId="15" fillId="33" borderId="8"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2" fillId="0" borderId="0" applyNumberFormat="0" applyFill="0" applyBorder="0" applyAlignment="0" applyProtection="0"/>
    <xf numFmtId="0" fontId="43" fillId="36" borderId="0" applyNumberFormat="0" applyBorder="0" applyAlignment="0" applyProtection="0"/>
    <xf numFmtId="0" fontId="8" fillId="0" borderId="0">
      <alignment vertical="center"/>
      <protection/>
    </xf>
    <xf numFmtId="0" fontId="29" fillId="0" borderId="0">
      <alignment/>
      <protection/>
    </xf>
    <xf numFmtId="0" fontId="44" fillId="0" borderId="0" applyNumberFormat="0" applyFill="0" applyBorder="0" applyAlignment="0" applyProtection="0"/>
    <xf numFmtId="0" fontId="45" fillId="37" borderId="0" applyNumberFormat="0" applyBorder="0" applyAlignment="0" applyProtection="0"/>
    <xf numFmtId="0" fontId="46"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7" fillId="38" borderId="14" applyNumberFormat="0" applyAlignment="0" applyProtection="0"/>
    <xf numFmtId="0" fontId="48" fillId="39" borderId="1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6" applyNumberFormat="0" applyFill="0" applyAlignment="0" applyProtection="0"/>
    <xf numFmtId="182" fontId="0" fillId="0" borderId="0" applyFont="0" applyFill="0" applyBorder="0" applyAlignment="0" applyProtection="0"/>
    <xf numFmtId="43" fontId="29" fillId="0" borderId="0" applyFont="0" applyFill="0" applyBorder="0" applyAlignment="0" applyProtection="0"/>
    <xf numFmtId="180" fontId="0" fillId="0" borderId="0" applyFont="0" applyFill="0" applyBorder="0" applyAlignment="0" applyProtection="0"/>
    <xf numFmtId="0" fontId="52" fillId="40" borderId="0" applyNumberFormat="0" applyBorder="0" applyAlignment="0" applyProtection="0"/>
    <xf numFmtId="0" fontId="53" fillId="38" borderId="17" applyNumberFormat="0" applyAlignment="0" applyProtection="0"/>
    <xf numFmtId="0" fontId="54" fillId="41" borderId="14" applyNumberFormat="0" applyAlignment="0" applyProtection="0"/>
    <xf numFmtId="0" fontId="55" fillId="0" borderId="0" applyNumberFormat="0" applyFill="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0" fillId="48" borderId="18" applyNumberFormat="0" applyFont="0" applyAlignment="0" applyProtection="0"/>
  </cellStyleXfs>
  <cellXfs count="236">
    <xf numFmtId="1" fontId="0" fillId="0" borderId="0" xfId="0" applyNumberFormat="1" applyFont="1" applyFill="1" applyAlignment="1">
      <alignment/>
    </xf>
    <xf numFmtId="0" fontId="5" fillId="0" borderId="0" xfId="0" applyNumberFormat="1" applyFont="1" applyFill="1" applyAlignment="1">
      <alignment/>
    </xf>
    <xf numFmtId="0" fontId="6" fillId="0" borderId="0" xfId="0" applyNumberFormat="1" applyFont="1" applyFill="1" applyAlignment="1">
      <alignment horizontal="right" vertical="center"/>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0" xfId="0" applyNumberFormat="1" applyFont="1" applyFill="1" applyAlignment="1">
      <alignment/>
    </xf>
    <xf numFmtId="0" fontId="6" fillId="0" borderId="19" xfId="0" applyNumberFormat="1" applyFont="1" applyFill="1" applyBorder="1" applyAlignment="1">
      <alignment horizontal="center" vertical="center"/>
    </xf>
    <xf numFmtId="4"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lignment vertical="center"/>
    </xf>
    <xf numFmtId="185" fontId="6" fillId="0" borderId="20" xfId="0" applyNumberFormat="1" applyFont="1" applyFill="1" applyBorder="1" applyAlignment="1" applyProtection="1">
      <alignment vertical="center" wrapText="1"/>
      <protection/>
    </xf>
    <xf numFmtId="185" fontId="6" fillId="0" borderId="21" xfId="0" applyNumberFormat="1" applyFont="1" applyFill="1" applyBorder="1" applyAlignment="1" applyProtection="1">
      <alignment vertical="center" wrapText="1"/>
      <protection/>
    </xf>
    <xf numFmtId="0" fontId="6" fillId="0" borderId="22" xfId="0" applyNumberFormat="1" applyFont="1" applyFill="1" applyBorder="1" applyAlignment="1">
      <alignment vertical="center"/>
    </xf>
    <xf numFmtId="0" fontId="6" fillId="0" borderId="23" xfId="0" applyNumberFormat="1" applyFont="1" applyFill="1" applyBorder="1" applyAlignment="1">
      <alignment vertical="center"/>
    </xf>
    <xf numFmtId="185" fontId="6" fillId="0" borderId="19" xfId="0" applyNumberFormat="1" applyFont="1" applyFill="1" applyBorder="1" applyAlignment="1" applyProtection="1">
      <alignment vertical="center" wrapText="1"/>
      <protection/>
    </xf>
    <xf numFmtId="1" fontId="6" fillId="0" borderId="20" xfId="0" applyNumberFormat="1" applyFont="1" applyFill="1" applyBorder="1" applyAlignment="1">
      <alignment vertical="center"/>
    </xf>
    <xf numFmtId="0" fontId="6" fillId="0" borderId="21" xfId="0" applyNumberFormat="1" applyFont="1" applyFill="1" applyBorder="1" applyAlignment="1">
      <alignment vertical="center"/>
    </xf>
    <xf numFmtId="0" fontId="6" fillId="0" borderId="24" xfId="0" applyNumberFormat="1" applyFont="1" applyFill="1" applyBorder="1" applyAlignment="1">
      <alignment vertical="center"/>
    </xf>
    <xf numFmtId="185" fontId="6" fillId="0" borderId="24" xfId="0" applyNumberFormat="1" applyFont="1" applyFill="1" applyBorder="1" applyAlignment="1" applyProtection="1">
      <alignment vertical="center" wrapText="1"/>
      <protection/>
    </xf>
    <xf numFmtId="185" fontId="6" fillId="0" borderId="24" xfId="0" applyNumberFormat="1" applyFont="1" applyFill="1" applyBorder="1" applyAlignment="1">
      <alignment vertical="center" wrapText="1"/>
    </xf>
    <xf numFmtId="0" fontId="6" fillId="0" borderId="24" xfId="0" applyNumberFormat="1" applyFont="1" applyFill="1" applyBorder="1" applyAlignment="1">
      <alignment horizontal="center" vertical="center"/>
    </xf>
    <xf numFmtId="0" fontId="6" fillId="0" borderId="19" xfId="0" applyNumberFormat="1" applyFont="1" applyFill="1" applyBorder="1" applyAlignment="1">
      <alignment vertical="center"/>
    </xf>
    <xf numFmtId="185" fontId="6" fillId="0" borderId="19" xfId="0" applyNumberFormat="1" applyFont="1" applyFill="1" applyBorder="1" applyAlignment="1">
      <alignment horizontal="right" vertical="center" wrapText="1"/>
    </xf>
    <xf numFmtId="185" fontId="6" fillId="0" borderId="19" xfId="0" applyNumberFormat="1" applyFont="1" applyFill="1" applyBorder="1" applyAlignment="1">
      <alignment vertical="center" wrapText="1"/>
    </xf>
    <xf numFmtId="0" fontId="6" fillId="0" borderId="20" xfId="0" applyNumberFormat="1" applyFont="1" applyFill="1" applyBorder="1" applyAlignment="1">
      <alignment horizontal="center" vertical="center"/>
    </xf>
    <xf numFmtId="185" fontId="6" fillId="0" borderId="20" xfId="0" applyNumberFormat="1" applyFont="1" applyFill="1" applyBorder="1" applyAlignment="1">
      <alignment horizontal="right" vertical="center" wrapText="1"/>
    </xf>
    <xf numFmtId="185" fontId="6" fillId="0" borderId="20" xfId="0" applyNumberFormat="1" applyFont="1" applyFill="1" applyBorder="1" applyAlignment="1">
      <alignment vertical="center" wrapText="1"/>
    </xf>
    <xf numFmtId="0" fontId="8" fillId="0" borderId="0" xfId="0" applyNumberFormat="1" applyFont="1" applyFill="1" applyAlignment="1">
      <alignment horizontal="center"/>
    </xf>
    <xf numFmtId="0" fontId="9" fillId="0" borderId="0" xfId="0" applyNumberFormat="1" applyFont="1" applyFill="1" applyAlignment="1">
      <alignment/>
    </xf>
    <xf numFmtId="0" fontId="5" fillId="0" borderId="0" xfId="0" applyNumberFormat="1" applyFont="1" applyFill="1" applyAlignment="1">
      <alignment horizontal="center"/>
    </xf>
    <xf numFmtId="0" fontId="4" fillId="0" borderId="0" xfId="0" applyNumberFormat="1" applyFont="1" applyFill="1" applyAlignment="1">
      <alignment/>
    </xf>
    <xf numFmtId="0" fontId="4" fillId="33" borderId="0" xfId="0" applyNumberFormat="1" applyFont="1" applyFill="1" applyAlignment="1">
      <alignment/>
    </xf>
    <xf numFmtId="0" fontId="5" fillId="33" borderId="0" xfId="0" applyNumberFormat="1" applyFont="1" applyFill="1" applyAlignment="1">
      <alignment/>
    </xf>
    <xf numFmtId="0" fontId="4" fillId="33" borderId="0" xfId="0" applyNumberFormat="1" applyFont="1" applyFill="1" applyAlignment="1" applyProtection="1">
      <alignment horizontal="right"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33" borderId="0" xfId="0" applyNumberFormat="1" applyFont="1" applyFill="1" applyAlignment="1">
      <alignment/>
    </xf>
    <xf numFmtId="0" fontId="0" fillId="33" borderId="0" xfId="0" applyNumberFormat="1" applyFont="1" applyFill="1" applyAlignment="1">
      <alignment/>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0" borderId="22" xfId="0" applyNumberFormat="1" applyFont="1" applyFill="1" applyBorder="1" applyAlignment="1" applyProtection="1">
      <alignment vertical="center" wrapText="1"/>
      <protection/>
    </xf>
    <xf numFmtId="185" fontId="4" fillId="0" borderId="22" xfId="0" applyNumberFormat="1" applyFont="1" applyFill="1" applyBorder="1" applyAlignment="1" applyProtection="1">
      <alignment vertical="center" wrapText="1"/>
      <protection/>
    </xf>
    <xf numFmtId="185" fontId="4" fillId="0" borderId="20" xfId="0" applyNumberFormat="1" applyFont="1" applyFill="1" applyBorder="1" applyAlignment="1" applyProtection="1">
      <alignment vertical="center" wrapText="1"/>
      <protection/>
    </xf>
    <xf numFmtId="185" fontId="4" fillId="0" borderId="28" xfId="0" applyNumberFormat="1" applyFont="1" applyFill="1" applyBorder="1" applyAlignment="1" applyProtection="1">
      <alignment vertical="center" wrapText="1"/>
      <protection/>
    </xf>
    <xf numFmtId="0" fontId="6" fillId="33" borderId="0" xfId="0" applyNumberFormat="1" applyFont="1" applyFill="1" applyAlignment="1">
      <alignment/>
    </xf>
    <xf numFmtId="0" fontId="6" fillId="33" borderId="0" xfId="0" applyNumberFormat="1" applyFont="1" applyFill="1" applyAlignment="1">
      <alignment horizontal="right" vertical="center"/>
    </xf>
    <xf numFmtId="0" fontId="6" fillId="33" borderId="0" xfId="0" applyNumberFormat="1" applyFont="1" applyFill="1" applyAlignment="1">
      <alignment/>
    </xf>
    <xf numFmtId="0" fontId="6" fillId="33" borderId="2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49" fontId="6" fillId="0" borderId="22" xfId="0" applyNumberFormat="1" applyFont="1" applyFill="1" applyBorder="1" applyAlignment="1" applyProtection="1">
      <alignment vertical="center" wrapText="1"/>
      <protection/>
    </xf>
    <xf numFmtId="49" fontId="6" fillId="0" borderId="29" xfId="0" applyNumberFormat="1" applyFont="1" applyFill="1" applyBorder="1" applyAlignment="1" applyProtection="1">
      <alignment vertical="center" wrapText="1"/>
      <protection/>
    </xf>
    <xf numFmtId="185" fontId="6" fillId="0" borderId="29" xfId="0" applyNumberFormat="1" applyFont="1" applyFill="1" applyBorder="1" applyAlignment="1" applyProtection="1">
      <alignment vertical="center" wrapText="1"/>
      <protection/>
    </xf>
    <xf numFmtId="0" fontId="6" fillId="0" borderId="25" xfId="0" applyNumberFormat="1" applyFont="1" applyFill="1" applyBorder="1" applyAlignment="1">
      <alignment horizontal="center" vertical="center"/>
    </xf>
    <xf numFmtId="4" fontId="6" fillId="0" borderId="25" xfId="0" applyNumberFormat="1" applyFont="1" applyFill="1" applyBorder="1" applyAlignment="1" applyProtection="1">
      <alignment horizontal="center" vertical="center"/>
      <protection/>
    </xf>
    <xf numFmtId="0" fontId="4" fillId="0" borderId="23" xfId="0" applyNumberFormat="1" applyFont="1" applyFill="1" applyBorder="1" applyAlignment="1">
      <alignment vertical="center"/>
    </xf>
    <xf numFmtId="185" fontId="6" fillId="0" borderId="27" xfId="0" applyNumberFormat="1" applyFont="1" applyFill="1" applyBorder="1" applyAlignment="1" applyProtection="1">
      <alignment vertical="center" wrapText="1"/>
      <protection/>
    </xf>
    <xf numFmtId="185" fontId="6" fillId="0" borderId="26" xfId="0" applyNumberFormat="1" applyFont="1" applyFill="1" applyBorder="1" applyAlignment="1" applyProtection="1">
      <alignment vertical="center" wrapText="1"/>
      <protection/>
    </xf>
    <xf numFmtId="185" fontId="6" fillId="0" borderId="25" xfId="0" applyNumberFormat="1" applyFont="1" applyFill="1" applyBorder="1" applyAlignment="1" applyProtection="1">
      <alignment vertical="center" wrapText="1"/>
      <protection/>
    </xf>
    <xf numFmtId="0" fontId="4" fillId="0" borderId="20" xfId="0" applyNumberFormat="1" applyFont="1" applyFill="1" applyBorder="1" applyAlignment="1">
      <alignment vertical="center"/>
    </xf>
    <xf numFmtId="0" fontId="4" fillId="0" borderId="21" xfId="0" applyNumberFormat="1" applyFont="1" applyFill="1" applyBorder="1" applyAlignment="1">
      <alignment vertical="center"/>
    </xf>
    <xf numFmtId="1" fontId="6" fillId="0" borderId="22" xfId="0" applyNumberFormat="1" applyFont="1" applyFill="1" applyBorder="1" applyAlignment="1">
      <alignment vertical="center"/>
    </xf>
    <xf numFmtId="0" fontId="4" fillId="0" borderId="30" xfId="0" applyNumberFormat="1" applyFont="1" applyFill="1" applyBorder="1" applyAlignment="1">
      <alignment vertical="center"/>
    </xf>
    <xf numFmtId="0" fontId="4" fillId="0" borderId="31" xfId="0" applyNumberFormat="1" applyFont="1" applyFill="1" applyBorder="1" applyAlignment="1">
      <alignment vertical="center"/>
    </xf>
    <xf numFmtId="185" fontId="6" fillId="0" borderId="31" xfId="0" applyNumberFormat="1" applyFont="1" applyFill="1" applyBorder="1" applyAlignment="1" applyProtection="1">
      <alignment vertical="center" wrapText="1"/>
      <protection/>
    </xf>
    <xf numFmtId="0" fontId="4" fillId="0" borderId="32" xfId="0" applyNumberFormat="1" applyFont="1" applyFill="1" applyBorder="1" applyAlignment="1">
      <alignment vertical="center"/>
    </xf>
    <xf numFmtId="185" fontId="6" fillId="0" borderId="32" xfId="0" applyNumberFormat="1" applyFont="1" applyFill="1" applyBorder="1" applyAlignment="1" applyProtection="1">
      <alignment vertical="center" wrapText="1"/>
      <protection/>
    </xf>
    <xf numFmtId="0" fontId="4" fillId="0" borderId="24" xfId="0" applyNumberFormat="1" applyFont="1" applyFill="1" applyBorder="1" applyAlignment="1">
      <alignment vertical="center"/>
    </xf>
    <xf numFmtId="185" fontId="6" fillId="0" borderId="24" xfId="0" applyNumberFormat="1" applyFont="1" applyFill="1" applyBorder="1" applyAlignment="1">
      <alignment horizontal="right" vertical="center" wrapText="1"/>
    </xf>
    <xf numFmtId="0" fontId="4" fillId="33" borderId="0" xfId="0" applyNumberFormat="1" applyFont="1" applyFill="1" applyAlignment="1">
      <alignment horizontal="right" vertical="center"/>
    </xf>
    <xf numFmtId="0" fontId="0" fillId="33" borderId="0" xfId="0" applyNumberFormat="1" applyFont="1" applyFill="1" applyAlignment="1">
      <alignment/>
    </xf>
    <xf numFmtId="0" fontId="4" fillId="0" borderId="25"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4" fillId="33"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3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left" vertical="center"/>
      <protection/>
    </xf>
    <xf numFmtId="0" fontId="4" fillId="0" borderId="35" xfId="0" applyNumberFormat="1" applyFont="1" applyFill="1" applyBorder="1" applyAlignment="1" applyProtection="1">
      <alignment horizontal="left"/>
      <protection/>
    </xf>
    <xf numFmtId="49" fontId="4" fillId="0" borderId="20" xfId="0" applyNumberFormat="1" applyFont="1" applyFill="1" applyBorder="1" applyAlignment="1" applyProtection="1">
      <alignment vertical="center" wrapText="1"/>
      <protection/>
    </xf>
    <xf numFmtId="4" fontId="4" fillId="0" borderId="22" xfId="0" applyNumberFormat="1" applyFont="1" applyFill="1" applyBorder="1" applyAlignment="1" applyProtection="1">
      <alignment vertical="center" wrapText="1"/>
      <protection/>
    </xf>
    <xf numFmtId="4" fontId="4" fillId="0" borderId="20"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49" fontId="4" fillId="0" borderId="28" xfId="0" applyNumberFormat="1" applyFont="1" applyFill="1" applyBorder="1" applyAlignment="1" applyProtection="1">
      <alignment vertical="center" wrapText="1"/>
      <protection/>
    </xf>
    <xf numFmtId="49" fontId="4" fillId="0" borderId="29" xfId="0" applyNumberFormat="1" applyFont="1" applyFill="1" applyBorder="1" applyAlignment="1" applyProtection="1">
      <alignment vertical="center" wrapText="1"/>
      <protection/>
    </xf>
    <xf numFmtId="185" fontId="4" fillId="0" borderId="19"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center" vertical="center" wrapText="1"/>
      <protection/>
    </xf>
    <xf numFmtId="185" fontId="4" fillId="0" borderId="23"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left"/>
      <protection/>
    </xf>
    <xf numFmtId="0" fontId="8" fillId="0" borderId="0" xfId="122" applyFont="1" applyFill="1" applyAlignment="1">
      <alignment vertical="center" wrapText="1"/>
      <protection/>
    </xf>
    <xf numFmtId="0" fontId="8" fillId="0" borderId="0" xfId="122" applyFont="1" applyFill="1" applyAlignment="1">
      <alignment horizontal="right" vertical="center" wrapText="1"/>
      <protection/>
    </xf>
    <xf numFmtId="0" fontId="28" fillId="0" borderId="20" xfId="122" applyFont="1" applyFill="1" applyBorder="1" applyAlignment="1">
      <alignment horizontal="center" vertical="center" wrapText="1"/>
      <protection/>
    </xf>
    <xf numFmtId="0" fontId="28" fillId="0" borderId="0" xfId="122" applyFont="1" applyFill="1" applyAlignment="1">
      <alignment vertical="center" wrapText="1"/>
      <protection/>
    </xf>
    <xf numFmtId="0" fontId="6" fillId="0" borderId="20" xfId="122" applyNumberFormat="1" applyFont="1" applyFill="1" applyBorder="1" applyAlignment="1">
      <alignment horizontal="left" vertical="center" wrapText="1"/>
      <protection/>
    </xf>
    <xf numFmtId="0" fontId="6" fillId="0" borderId="20" xfId="122" applyNumberFormat="1" applyFont="1" applyFill="1" applyBorder="1" applyAlignment="1">
      <alignment horizontal="right" vertical="center" wrapText="1"/>
      <protection/>
    </xf>
    <xf numFmtId="0" fontId="8" fillId="0" borderId="0" xfId="122" applyNumberFormat="1" applyFont="1" applyFill="1" applyAlignment="1">
      <alignment vertical="center" wrapText="1"/>
      <protection/>
    </xf>
    <xf numFmtId="0" fontId="6" fillId="0" borderId="22" xfId="122" applyNumberFormat="1" applyFont="1" applyFill="1" applyBorder="1" applyAlignment="1" applyProtection="1">
      <alignment horizontal="left" vertical="center" wrapText="1"/>
      <protection/>
    </xf>
    <xf numFmtId="0" fontId="6" fillId="0" borderId="23" xfId="122" applyNumberFormat="1" applyFont="1" applyFill="1" applyBorder="1" applyAlignment="1" applyProtection="1">
      <alignment horizontal="left" vertical="center" wrapText="1"/>
      <protection/>
    </xf>
    <xf numFmtId="0" fontId="6" fillId="0" borderId="20" xfId="122" applyNumberFormat="1" applyFont="1" applyFill="1" applyBorder="1" applyAlignment="1">
      <alignment horizontal="center" vertical="center" wrapText="1"/>
      <protection/>
    </xf>
    <xf numFmtId="0" fontId="8" fillId="0" borderId="36" xfId="122" applyNumberFormat="1" applyFont="1" applyFill="1" applyBorder="1" applyAlignment="1" applyProtection="1">
      <alignment vertical="center" wrapText="1"/>
      <protection/>
    </xf>
    <xf numFmtId="0" fontId="8" fillId="0" borderId="31" xfId="122" applyNumberFormat="1" applyFont="1" applyFill="1" applyBorder="1" applyAlignment="1" applyProtection="1">
      <alignment vertical="center" wrapText="1"/>
      <protection/>
    </xf>
    <xf numFmtId="57" fontId="6" fillId="0" borderId="20" xfId="122" applyNumberFormat="1" applyFont="1" applyFill="1" applyBorder="1" applyAlignment="1">
      <alignment horizontal="center" vertical="center" wrapText="1"/>
      <protection/>
    </xf>
    <xf numFmtId="0" fontId="6" fillId="0" borderId="27" xfId="122" applyNumberFormat="1" applyFont="1" applyFill="1" applyBorder="1" applyAlignment="1" applyProtection="1">
      <alignment vertical="center" wrapText="1"/>
      <protection/>
    </xf>
    <xf numFmtId="0" fontId="6" fillId="0" borderId="26" xfId="122" applyNumberFormat="1" applyFont="1" applyFill="1" applyBorder="1" applyAlignment="1" applyProtection="1">
      <alignment vertical="center" wrapText="1"/>
      <protection/>
    </xf>
    <xf numFmtId="0" fontId="6" fillId="0" borderId="29" xfId="122" applyNumberFormat="1" applyFont="1" applyFill="1" applyBorder="1" applyAlignment="1" applyProtection="1">
      <alignment vertical="center" wrapText="1"/>
      <protection/>
    </xf>
    <xf numFmtId="0" fontId="31" fillId="0" borderId="0" xfId="123" applyFont="1" applyBorder="1" applyAlignment="1">
      <alignment horizontal="center" vertical="center"/>
      <protection/>
    </xf>
    <xf numFmtId="0" fontId="31" fillId="0" borderId="0" xfId="123" applyFont="1" applyAlignment="1">
      <alignment horizontal="center" vertical="center"/>
      <protection/>
    </xf>
    <xf numFmtId="0" fontId="31" fillId="0" borderId="0" xfId="123" applyFont="1">
      <alignment/>
      <protection/>
    </xf>
    <xf numFmtId="0" fontId="31" fillId="0" borderId="20" xfId="123" applyFont="1" applyBorder="1" applyAlignment="1">
      <alignment horizontal="center" vertical="center" wrapText="1"/>
      <protection/>
    </xf>
    <xf numFmtId="0" fontId="31" fillId="0" borderId="21" xfId="123" applyFont="1" applyBorder="1" applyAlignment="1">
      <alignment horizontal="center" vertical="center" wrapText="1"/>
      <protection/>
    </xf>
    <xf numFmtId="0" fontId="31" fillId="0" borderId="21" xfId="123" applyFont="1" applyBorder="1" applyAlignment="1">
      <alignment horizontal="center" vertical="center"/>
      <protection/>
    </xf>
    <xf numFmtId="43" fontId="31" fillId="0" borderId="20" xfId="135" applyFont="1" applyBorder="1" applyAlignment="1">
      <alignment horizontal="right" vertical="center"/>
    </xf>
    <xf numFmtId="0" fontId="31" fillId="0" borderId="23" xfId="123" applyFont="1" applyBorder="1" applyAlignment="1">
      <alignment horizontal="center" vertical="center" wrapText="1"/>
      <protection/>
    </xf>
    <xf numFmtId="49" fontId="31" fillId="0" borderId="0" xfId="123" applyNumberFormat="1" applyFont="1" applyBorder="1" applyAlignment="1">
      <alignment horizontal="center" vertical="center"/>
      <protection/>
    </xf>
    <xf numFmtId="0" fontId="31" fillId="0" borderId="0" xfId="123" applyFont="1" applyBorder="1" applyAlignment="1">
      <alignment horizontal="right" vertical="center"/>
      <protection/>
    </xf>
    <xf numFmtId="0" fontId="7" fillId="0" borderId="0" xfId="0" applyNumberFormat="1" applyFont="1" applyFill="1" applyAlignment="1" applyProtection="1">
      <alignment horizontal="center" vertical="center"/>
      <protection/>
    </xf>
    <xf numFmtId="0" fontId="6" fillId="0" borderId="37"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4" fillId="0" borderId="2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37"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186" fontId="4" fillId="0" borderId="20" xfId="0" applyNumberFormat="1" applyFont="1" applyFill="1" applyBorder="1" applyAlignment="1" applyProtection="1">
      <alignment horizontal="center" vertical="center" wrapText="1"/>
      <protection/>
    </xf>
    <xf numFmtId="186" fontId="4"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33" borderId="22"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1" fontId="0" fillId="0" borderId="37"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4" fillId="0" borderId="2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40" xfId="0" applyNumberFormat="1" applyFont="1" applyFill="1" applyBorder="1" applyAlignment="1" applyProtection="1">
      <alignment horizontal="center" vertical="center" wrapText="1"/>
      <protection/>
    </xf>
    <xf numFmtId="0" fontId="6" fillId="33" borderId="28" xfId="0" applyNumberFormat="1" applyFont="1" applyFill="1" applyBorder="1" applyAlignment="1" applyProtection="1">
      <alignment horizontal="center" vertical="center"/>
      <protection/>
    </xf>
    <xf numFmtId="0" fontId="6" fillId="33" borderId="22"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39" xfId="0" applyNumberFormat="1" applyFont="1" applyFill="1" applyBorder="1" applyAlignment="1">
      <alignment horizontal="center" vertical="center"/>
    </xf>
    <xf numFmtId="1" fontId="4" fillId="0" borderId="37" xfId="0" applyNumberFormat="1" applyFont="1" applyFill="1" applyBorder="1" applyAlignment="1" applyProtection="1">
      <alignment horizontal="center" vertical="center"/>
      <protection/>
    </xf>
    <xf numFmtId="1" fontId="4" fillId="0" borderId="39" xfId="0" applyNumberFormat="1" applyFont="1" applyFill="1" applyBorder="1" applyAlignment="1" applyProtection="1">
      <alignment horizontal="center" vertical="center"/>
      <protection/>
    </xf>
    <xf numFmtId="1" fontId="4" fillId="0" borderId="38" xfId="0" applyNumberFormat="1" applyFont="1" applyFill="1" applyBorder="1" applyAlignment="1" applyProtection="1">
      <alignment horizontal="center" vertical="center"/>
      <protection/>
    </xf>
    <xf numFmtId="0" fontId="4" fillId="33" borderId="37"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8" xfId="0" applyNumberFormat="1" applyFont="1" applyFill="1" applyBorder="1" applyAlignment="1" applyProtection="1">
      <alignment horizontal="center" vertical="center"/>
      <protection/>
    </xf>
    <xf numFmtId="0" fontId="4" fillId="0" borderId="37"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0"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1" fontId="4" fillId="0" borderId="29" xfId="0" applyNumberFormat="1" applyFont="1" applyFill="1" applyBorder="1" applyAlignment="1" applyProtection="1">
      <alignment horizontal="center" vertical="center"/>
      <protection/>
    </xf>
    <xf numFmtId="1" fontId="4" fillId="0" borderId="21" xfId="0" applyNumberFormat="1" applyFont="1" applyFill="1" applyBorder="1" applyAlignment="1" applyProtection="1">
      <alignment horizontal="center" vertical="center"/>
      <protection/>
    </xf>
    <xf numFmtId="1" fontId="4" fillId="0" borderId="40" xfId="0" applyNumberFormat="1" applyFont="1" applyFill="1" applyBorder="1" applyAlignment="1" applyProtection="1">
      <alignment horizontal="center" vertical="center"/>
      <protection/>
    </xf>
    <xf numFmtId="1" fontId="4" fillId="0" borderId="19"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7"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39" xfId="0" applyNumberFormat="1" applyFont="1" applyFill="1" applyBorder="1" applyAlignment="1" applyProtection="1">
      <alignment horizontal="center" vertical="center"/>
      <protection/>
    </xf>
    <xf numFmtId="0" fontId="4" fillId="0" borderId="41" xfId="0" applyNumberFormat="1" applyFont="1" applyFill="1" applyBorder="1" applyAlignment="1" applyProtection="1">
      <alignment horizontal="center" vertical="center" wrapText="1"/>
      <protection/>
    </xf>
    <xf numFmtId="1" fontId="4" fillId="0" borderId="20" xfId="0" applyNumberFormat="1" applyFont="1" applyFill="1" applyBorder="1" applyAlignment="1" applyProtection="1">
      <alignment horizontal="center" vertical="center" wrapText="1"/>
      <protection/>
    </xf>
    <xf numFmtId="1" fontId="4" fillId="0" borderId="28" xfId="0" applyNumberFormat="1" applyFont="1" applyFill="1" applyBorder="1" applyAlignment="1" applyProtection="1">
      <alignment horizontal="center" vertical="center" wrapText="1"/>
      <protection/>
    </xf>
    <xf numFmtId="1" fontId="4" fillId="0" borderId="22" xfId="0" applyNumberFormat="1" applyFont="1" applyFill="1" applyBorder="1" applyAlignment="1" applyProtection="1">
      <alignment horizontal="center" vertical="center" wrapText="1"/>
      <protection/>
    </xf>
    <xf numFmtId="1" fontId="4" fillId="0" borderId="40" xfId="0" applyNumberFormat="1" applyFont="1" applyFill="1" applyBorder="1" applyAlignment="1" applyProtection="1">
      <alignment horizontal="center" vertical="center" wrapText="1"/>
      <protection/>
    </xf>
    <xf numFmtId="1" fontId="4" fillId="0" borderId="27"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1" fontId="4" fillId="0" borderId="35" xfId="0" applyNumberFormat="1" applyFont="1" applyFill="1" applyBorder="1" applyAlignment="1" applyProtection="1">
      <alignment horizontal="center" vertical="center" wrapText="1"/>
      <protection/>
    </xf>
    <xf numFmtId="1" fontId="4" fillId="0" borderId="27"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protection/>
    </xf>
    <xf numFmtId="0" fontId="4" fillId="0" borderId="43" xfId="0" applyNumberFormat="1" applyFont="1" applyFill="1" applyBorder="1" applyAlignment="1" applyProtection="1">
      <alignment horizontal="center" vertical="center"/>
      <protection/>
    </xf>
    <xf numFmtId="0" fontId="4" fillId="0" borderId="44" xfId="0" applyNumberFormat="1" applyFont="1" applyFill="1" applyBorder="1" applyAlignment="1" applyProtection="1">
      <alignment horizontal="center" vertical="center"/>
      <protection/>
    </xf>
    <xf numFmtId="0" fontId="27" fillId="0" borderId="0" xfId="122" applyFont="1" applyFill="1" applyAlignment="1">
      <alignment horizontal="center" vertical="center" wrapText="1"/>
      <protection/>
    </xf>
    <xf numFmtId="0" fontId="8" fillId="0" borderId="0" xfId="122" applyFont="1" applyFill="1" applyAlignment="1">
      <alignment horizontal="right" vertical="center" wrapText="1"/>
      <protection/>
    </xf>
    <xf numFmtId="0" fontId="28" fillId="0" borderId="20" xfId="122" applyFont="1" applyFill="1" applyBorder="1" applyAlignment="1">
      <alignment horizontal="center" vertical="center" wrapText="1"/>
      <protection/>
    </xf>
    <xf numFmtId="0" fontId="28" fillId="0" borderId="21" xfId="122" applyFont="1" applyFill="1" applyBorder="1" applyAlignment="1">
      <alignment horizontal="center" vertical="center" wrapText="1"/>
      <protection/>
    </xf>
    <xf numFmtId="0" fontId="6" fillId="0" borderId="20" xfId="122" applyNumberFormat="1" applyFont="1" applyFill="1" applyBorder="1" applyAlignment="1">
      <alignment horizontal="left" vertical="center" wrapText="1"/>
      <protection/>
    </xf>
    <xf numFmtId="0" fontId="8" fillId="0" borderId="38" xfId="122" applyNumberFormat="1" applyFont="1" applyFill="1" applyBorder="1" applyAlignment="1" applyProtection="1">
      <alignment vertical="center" wrapText="1"/>
      <protection/>
    </xf>
    <xf numFmtId="0" fontId="6" fillId="0" borderId="22" xfId="122" applyNumberFormat="1" applyFont="1" applyFill="1" applyBorder="1" applyAlignment="1" applyProtection="1">
      <alignment horizontal="left" vertical="center" wrapText="1"/>
      <protection/>
    </xf>
    <xf numFmtId="0" fontId="8" fillId="0" borderId="45" xfId="122" applyNumberFormat="1" applyFont="1" applyFill="1" applyBorder="1" applyAlignment="1" applyProtection="1">
      <alignment vertical="center" wrapText="1"/>
      <protection/>
    </xf>
    <xf numFmtId="0" fontId="8" fillId="0" borderId="46" xfId="122" applyNumberFormat="1" applyFont="1" applyFill="1" applyBorder="1" applyAlignment="1" applyProtection="1">
      <alignment vertical="center" wrapText="1"/>
      <protection/>
    </xf>
    <xf numFmtId="0" fontId="6" fillId="0" borderId="23" xfId="122" applyNumberFormat="1" applyFont="1" applyFill="1" applyBorder="1" applyAlignment="1" applyProtection="1">
      <alignment horizontal="left" vertical="center" wrapText="1"/>
      <protection/>
    </xf>
    <xf numFmtId="0" fontId="8" fillId="0" borderId="47" xfId="122" applyNumberFormat="1" applyFont="1" applyFill="1" applyBorder="1" applyAlignment="1" applyProtection="1">
      <alignment vertical="center" wrapText="1"/>
      <protection/>
    </xf>
    <xf numFmtId="0" fontId="8" fillId="0" borderId="48" xfId="122" applyNumberFormat="1" applyFont="1" applyFill="1" applyBorder="1" applyAlignment="1" applyProtection="1">
      <alignment vertical="center" wrapText="1"/>
      <protection/>
    </xf>
    <xf numFmtId="0" fontId="6" fillId="0" borderId="20" xfId="122" applyNumberFormat="1" applyFont="1" applyFill="1" applyBorder="1" applyAlignment="1">
      <alignment horizontal="right" vertical="center" wrapText="1"/>
      <protection/>
    </xf>
    <xf numFmtId="0" fontId="8" fillId="0" borderId="36" xfId="122" applyNumberFormat="1" applyFont="1" applyFill="1" applyBorder="1" applyAlignment="1" applyProtection="1">
      <alignment vertical="center" wrapText="1"/>
      <protection/>
    </xf>
    <xf numFmtId="0" fontId="8" fillId="0" borderId="31" xfId="122" applyNumberFormat="1" applyFont="1" applyFill="1" applyBorder="1" applyAlignment="1" applyProtection="1">
      <alignment vertical="center" wrapText="1"/>
      <protection/>
    </xf>
    <xf numFmtId="0" fontId="6" fillId="0" borderId="20" xfId="122" applyNumberFormat="1" applyFont="1" applyFill="1" applyBorder="1" applyAlignment="1">
      <alignment horizontal="center" vertical="center" wrapText="1"/>
      <protection/>
    </xf>
    <xf numFmtId="0" fontId="6" fillId="0" borderId="34" xfId="122" applyNumberFormat="1" applyFont="1" applyFill="1" applyBorder="1" applyAlignment="1" applyProtection="1">
      <alignment horizontal="center" vertical="center" wrapText="1"/>
      <protection/>
    </xf>
    <xf numFmtId="0" fontId="6" fillId="0" borderId="33" xfId="122" applyNumberFormat="1" applyFont="1" applyFill="1" applyBorder="1" applyAlignment="1" applyProtection="1">
      <alignment horizontal="center" vertical="center" wrapText="1"/>
      <protection/>
    </xf>
    <xf numFmtId="0" fontId="6" fillId="0" borderId="40" xfId="122" applyNumberFormat="1" applyFont="1" applyFill="1" applyBorder="1" applyAlignment="1" applyProtection="1">
      <alignment horizontal="center" vertical="center" wrapText="1"/>
      <protection/>
    </xf>
    <xf numFmtId="0" fontId="6" fillId="0" borderId="21" xfId="122" applyNumberFormat="1" applyFont="1" applyFill="1" applyBorder="1" applyAlignment="1">
      <alignment horizontal="center" vertical="center" wrapText="1"/>
      <protection/>
    </xf>
    <xf numFmtId="0" fontId="6" fillId="0" borderId="25" xfId="122" applyNumberFormat="1" applyFont="1" applyFill="1" applyBorder="1" applyAlignment="1">
      <alignment horizontal="center" vertical="center" wrapText="1"/>
      <protection/>
    </xf>
    <xf numFmtId="0" fontId="6" fillId="0" borderId="19" xfId="122" applyNumberFormat="1" applyFont="1" applyFill="1" applyBorder="1" applyAlignment="1">
      <alignment horizontal="center" vertical="center" wrapText="1"/>
      <protection/>
    </xf>
    <xf numFmtId="0" fontId="6" fillId="0" borderId="19" xfId="122" applyNumberFormat="1" applyFont="1" applyFill="1" applyBorder="1" applyAlignment="1">
      <alignment horizontal="left" vertical="center" wrapText="1"/>
      <protection/>
    </xf>
    <xf numFmtId="9" fontId="6" fillId="0" borderId="20" xfId="122" applyNumberFormat="1" applyFont="1" applyFill="1" applyBorder="1" applyAlignment="1">
      <alignment horizontal="center" vertical="center" wrapText="1"/>
      <protection/>
    </xf>
    <xf numFmtId="0" fontId="6" fillId="0" borderId="49" xfId="122" applyNumberFormat="1" applyFont="1" applyFill="1" applyBorder="1" applyAlignment="1">
      <alignment horizontal="center" vertical="center" wrapText="1"/>
      <protection/>
    </xf>
    <xf numFmtId="0" fontId="8" fillId="0" borderId="47" xfId="122" applyFont="1" applyBorder="1" applyAlignment="1">
      <alignment vertical="center" wrapText="1"/>
      <protection/>
    </xf>
    <xf numFmtId="0" fontId="31" fillId="0" borderId="22" xfId="123" applyFont="1" applyBorder="1" applyAlignment="1">
      <alignment horizontal="center" vertical="center"/>
      <protection/>
    </xf>
    <xf numFmtId="0" fontId="31" fillId="0" borderId="28" xfId="123" applyFont="1" applyBorder="1" applyAlignment="1">
      <alignment horizontal="center" vertical="center"/>
      <protection/>
    </xf>
    <xf numFmtId="0" fontId="31" fillId="0" borderId="23" xfId="123" applyFont="1" applyBorder="1" applyAlignment="1">
      <alignment horizontal="center" vertical="center"/>
      <protection/>
    </xf>
    <xf numFmtId="49" fontId="31" fillId="0" borderId="20" xfId="123" applyNumberFormat="1" applyFont="1" applyBorder="1" applyAlignment="1">
      <alignment horizontal="left" vertical="center" wrapText="1"/>
      <protection/>
    </xf>
    <xf numFmtId="0" fontId="30" fillId="0" borderId="0" xfId="123" applyFont="1" applyBorder="1" applyAlignment="1">
      <alignment horizontal="center" vertical="center" wrapText="1"/>
      <protection/>
    </xf>
    <xf numFmtId="0" fontId="31" fillId="0" borderId="0" xfId="123" applyFont="1" applyBorder="1" applyAlignment="1">
      <alignment horizontal="center" vertical="center" wrapText="1"/>
      <protection/>
    </xf>
    <xf numFmtId="0" fontId="31" fillId="0" borderId="20" xfId="123" applyFont="1" applyBorder="1" applyAlignment="1">
      <alignment horizontal="center" vertical="center"/>
      <protection/>
    </xf>
    <xf numFmtId="49" fontId="31" fillId="0" borderId="20" xfId="123" applyNumberFormat="1" applyFont="1" applyBorder="1" applyAlignment="1">
      <alignment horizontal="left" vertical="center"/>
      <protection/>
    </xf>
    <xf numFmtId="0" fontId="31" fillId="0" borderId="20" xfId="123" applyFont="1" applyBorder="1" applyAlignment="1">
      <alignment horizontal="center" vertical="center" wrapText="1"/>
      <protection/>
    </xf>
    <xf numFmtId="0" fontId="31" fillId="0" borderId="21" xfId="123" applyFont="1" applyBorder="1" applyAlignment="1">
      <alignment horizontal="center" vertical="center"/>
      <protection/>
    </xf>
    <xf numFmtId="0" fontId="31" fillId="0" borderId="27" xfId="123" applyFont="1" applyBorder="1" applyAlignment="1">
      <alignment horizontal="center" vertical="center" wrapText="1"/>
      <protection/>
    </xf>
    <xf numFmtId="0" fontId="31" fillId="0" borderId="34" xfId="123" applyFont="1" applyBorder="1" applyAlignment="1">
      <alignment horizontal="center" vertical="center" wrapText="1"/>
      <protection/>
    </xf>
    <xf numFmtId="0" fontId="31" fillId="0" borderId="26" xfId="123" applyFont="1" applyBorder="1" applyAlignment="1">
      <alignment horizontal="center" vertical="center" wrapText="1"/>
      <protection/>
    </xf>
    <xf numFmtId="0" fontId="31" fillId="0" borderId="33" xfId="123" applyFont="1" applyBorder="1" applyAlignment="1">
      <alignment horizontal="center" vertical="center" wrapText="1"/>
      <protection/>
    </xf>
    <xf numFmtId="0" fontId="31" fillId="0" borderId="29" xfId="123" applyFont="1" applyBorder="1" applyAlignment="1">
      <alignment horizontal="center" vertical="center" wrapText="1"/>
      <protection/>
    </xf>
    <xf numFmtId="0" fontId="31" fillId="0" borderId="40" xfId="123" applyFont="1" applyBorder="1" applyAlignment="1">
      <alignment horizontal="center" vertical="center" wrapText="1"/>
      <protection/>
    </xf>
    <xf numFmtId="0" fontId="31" fillId="0" borderId="20" xfId="123" applyFont="1" applyBorder="1" applyAlignment="1">
      <alignment horizontal="left" vertical="center"/>
      <protection/>
    </xf>
    <xf numFmtId="43" fontId="31" fillId="0" borderId="22" xfId="135" applyFont="1" applyBorder="1" applyAlignment="1">
      <alignment horizontal="right" vertical="center"/>
    </xf>
    <xf numFmtId="43" fontId="31" fillId="0" borderId="23" xfId="135" applyFont="1" applyBorder="1" applyAlignment="1">
      <alignment horizontal="right" vertical="center"/>
    </xf>
    <xf numFmtId="0" fontId="31" fillId="0" borderId="21" xfId="123" applyFont="1" applyBorder="1" applyAlignment="1">
      <alignment horizontal="left" vertical="center"/>
      <protection/>
    </xf>
    <xf numFmtId="49" fontId="31" fillId="0" borderId="20" xfId="123" applyNumberFormat="1" applyFont="1" applyBorder="1" applyAlignment="1">
      <alignment horizontal="left" vertical="top" wrapText="1"/>
      <protection/>
    </xf>
    <xf numFmtId="0" fontId="31" fillId="0" borderId="23" xfId="123" applyFont="1" applyBorder="1" applyAlignment="1">
      <alignment horizontal="center" vertical="center" wrapText="1"/>
      <protection/>
    </xf>
    <xf numFmtId="49" fontId="31" fillId="0" borderId="38" xfId="123" applyNumberFormat="1" applyFont="1" applyBorder="1" applyAlignment="1" applyProtection="1">
      <alignment horizontal="center" vertical="center"/>
      <protection/>
    </xf>
    <xf numFmtId="0" fontId="31" fillId="0" borderId="36" xfId="123" applyFont="1" applyBorder="1" applyAlignment="1" applyProtection="1">
      <alignment horizontal="center" vertical="center"/>
      <protection/>
    </xf>
    <xf numFmtId="0" fontId="31" fillId="0" borderId="31" xfId="123" applyFont="1" applyBorder="1" applyAlignment="1" applyProtection="1">
      <alignment horizontal="center" vertical="center"/>
      <protection/>
    </xf>
    <xf numFmtId="49" fontId="31" fillId="0" borderId="36" xfId="123" applyNumberFormat="1" applyFont="1" applyBorder="1" applyAlignment="1" applyProtection="1">
      <alignment horizontal="center" vertical="center"/>
      <protection/>
    </xf>
    <xf numFmtId="49" fontId="31" fillId="0" borderId="31" xfId="123" applyNumberFormat="1" applyFont="1" applyBorder="1" applyAlignment="1" applyProtection="1">
      <alignment horizontal="center" vertical="center"/>
      <protection/>
    </xf>
    <xf numFmtId="49" fontId="31" fillId="0" borderId="38" xfId="123" applyNumberFormat="1" applyFont="1" applyBorder="1" applyAlignment="1" applyProtection="1">
      <alignment horizontal="center" vertical="center" wrapText="1"/>
      <protection/>
    </xf>
  </cellXfs>
  <cellStyles count="134">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着色 1" xfId="27"/>
    <cellStyle name="20% - 着色 2" xfId="28"/>
    <cellStyle name="20% - 着色 3" xfId="29"/>
    <cellStyle name="20% - 着色 4" xfId="30"/>
    <cellStyle name="20% - 着色 5" xfId="31"/>
    <cellStyle name="20% - 着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着色 1" xfId="45"/>
    <cellStyle name="40% - 着色 2" xfId="46"/>
    <cellStyle name="40% - 着色 3" xfId="47"/>
    <cellStyle name="40% - 着色 4" xfId="48"/>
    <cellStyle name="40% - 着色 5" xfId="49"/>
    <cellStyle name="40% - 着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着色 1" xfId="63"/>
    <cellStyle name="60% - 着色 2" xfId="64"/>
    <cellStyle name="60% - 着色 3" xfId="65"/>
    <cellStyle name="60% - 着色 4" xfId="66"/>
    <cellStyle name="60% - 着色 5" xfId="67"/>
    <cellStyle name="60% - 着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常规 3"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千位分隔 2" xfId="135"/>
    <cellStyle name="Comma [0]" xfId="136"/>
    <cellStyle name="适中" xfId="137"/>
    <cellStyle name="输出" xfId="138"/>
    <cellStyle name="输入" xfId="139"/>
    <cellStyle name="Followed Hyperlink" xfId="140"/>
    <cellStyle name="着色 1" xfId="141"/>
    <cellStyle name="着色 2" xfId="142"/>
    <cellStyle name="着色 3" xfId="143"/>
    <cellStyle name="着色 4" xfId="144"/>
    <cellStyle name="着色 5" xfId="145"/>
    <cellStyle name="着色 6" xfId="146"/>
    <cellStyle name="注释"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3"/>
  <sheetViews>
    <sheetView showGridLines="0" showZeros="0" zoomScalePageLayoutView="0" workbookViewId="0" topLeftCell="A1">
      <selection activeCell="A17" sqref="A17"/>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
      <c r="B1" s="1"/>
      <c r="C1" s="1"/>
      <c r="D1" s="2" t="s">
        <v>1</v>
      </c>
    </row>
    <row r="2" spans="1:4" ht="20.25" customHeight="1">
      <c r="A2" s="118" t="s">
        <v>2</v>
      </c>
      <c r="B2" s="118"/>
      <c r="C2" s="118"/>
      <c r="D2" s="118"/>
    </row>
    <row r="3" spans="1:4" ht="20.25" customHeight="1">
      <c r="A3" s="3" t="s">
        <v>0</v>
      </c>
      <c r="B3" s="4"/>
      <c r="C3" s="5"/>
      <c r="D3" s="2" t="s">
        <v>3</v>
      </c>
    </row>
    <row r="4" spans="1:4" ht="19.5" customHeight="1">
      <c r="A4" s="119" t="s">
        <v>4</v>
      </c>
      <c r="B4" s="120"/>
      <c r="C4" s="119" t="s">
        <v>5</v>
      </c>
      <c r="D4" s="120"/>
    </row>
    <row r="5" spans="1:4" ht="19.5" customHeight="1">
      <c r="A5" s="6" t="s">
        <v>6</v>
      </c>
      <c r="B5" s="6" t="s">
        <v>7</v>
      </c>
      <c r="C5" s="6" t="s">
        <v>6</v>
      </c>
      <c r="D5" s="7" t="s">
        <v>7</v>
      </c>
    </row>
    <row r="6" spans="1:4" ht="19.5" customHeight="1">
      <c r="A6" s="8" t="s">
        <v>8</v>
      </c>
      <c r="B6" s="9">
        <v>40853.01</v>
      </c>
      <c r="C6" s="8" t="s">
        <v>9</v>
      </c>
      <c r="D6" s="9">
        <v>30</v>
      </c>
    </row>
    <row r="7" spans="1:4" ht="19.5" customHeight="1">
      <c r="A7" s="8" t="s">
        <v>10</v>
      </c>
      <c r="B7" s="10">
        <v>0</v>
      </c>
      <c r="C7" s="8" t="s">
        <v>11</v>
      </c>
      <c r="D7" s="9">
        <v>0</v>
      </c>
    </row>
    <row r="8" spans="1:4" ht="19.5" customHeight="1">
      <c r="A8" s="11" t="s">
        <v>12</v>
      </c>
      <c r="B8" s="9">
        <v>0</v>
      </c>
      <c r="C8" s="12" t="s">
        <v>13</v>
      </c>
      <c r="D8" s="9">
        <v>0</v>
      </c>
    </row>
    <row r="9" spans="1:4" ht="19.5" customHeight="1">
      <c r="A9" s="8" t="s">
        <v>14</v>
      </c>
      <c r="B9" s="13">
        <v>2851</v>
      </c>
      <c r="C9" s="8" t="s">
        <v>15</v>
      </c>
      <c r="D9" s="9">
        <v>0</v>
      </c>
    </row>
    <row r="10" spans="1:4" ht="19.5" customHeight="1">
      <c r="A10" s="8" t="s">
        <v>16</v>
      </c>
      <c r="B10" s="9">
        <v>4830.07</v>
      </c>
      <c r="C10" s="8" t="s">
        <v>17</v>
      </c>
      <c r="D10" s="9">
        <v>734.83</v>
      </c>
    </row>
    <row r="11" spans="1:4" ht="19.5" customHeight="1">
      <c r="A11" s="8" t="s">
        <v>18</v>
      </c>
      <c r="B11" s="9">
        <v>1643.36</v>
      </c>
      <c r="C11" s="8" t="s">
        <v>19</v>
      </c>
      <c r="D11" s="9">
        <v>4258.14</v>
      </c>
    </row>
    <row r="12" spans="1:4" ht="19.5" customHeight="1">
      <c r="A12" s="8"/>
      <c r="B12" s="9"/>
      <c r="C12" s="8" t="s">
        <v>20</v>
      </c>
      <c r="D12" s="9">
        <v>0</v>
      </c>
    </row>
    <row r="13" spans="1:4" ht="19.5" customHeight="1">
      <c r="A13" s="14"/>
      <c r="B13" s="9"/>
      <c r="C13" s="8" t="s">
        <v>21</v>
      </c>
      <c r="D13" s="9">
        <v>1761.29</v>
      </c>
    </row>
    <row r="14" spans="1:4" ht="19.5" customHeight="1">
      <c r="A14" s="14"/>
      <c r="B14" s="9"/>
      <c r="C14" s="8" t="s">
        <v>22</v>
      </c>
      <c r="D14" s="9">
        <v>0</v>
      </c>
    </row>
    <row r="15" spans="1:4" ht="19.5" customHeight="1">
      <c r="A15" s="14"/>
      <c r="B15" s="9"/>
      <c r="C15" s="8" t="s">
        <v>23</v>
      </c>
      <c r="D15" s="9">
        <v>1012.92</v>
      </c>
    </row>
    <row r="16" spans="1:4" ht="19.5" customHeight="1">
      <c r="A16" s="14"/>
      <c r="B16" s="9"/>
      <c r="C16" s="8" t="s">
        <v>24</v>
      </c>
      <c r="D16" s="9">
        <v>57072.06</v>
      </c>
    </row>
    <row r="17" spans="1:4" ht="19.5" customHeight="1">
      <c r="A17" s="14"/>
      <c r="B17" s="9"/>
      <c r="C17" s="8" t="s">
        <v>25</v>
      </c>
      <c r="D17" s="9">
        <v>0</v>
      </c>
    </row>
    <row r="18" spans="1:4" ht="19.5" customHeight="1">
      <c r="A18" s="14"/>
      <c r="B18" s="9"/>
      <c r="C18" s="8" t="s">
        <v>26</v>
      </c>
      <c r="D18" s="9">
        <v>0</v>
      </c>
    </row>
    <row r="19" spans="1:4" ht="19.5" customHeight="1">
      <c r="A19" s="14"/>
      <c r="B19" s="9"/>
      <c r="C19" s="8" t="s">
        <v>27</v>
      </c>
      <c r="D19" s="9">
        <v>0</v>
      </c>
    </row>
    <row r="20" spans="1:4" ht="19.5" customHeight="1">
      <c r="A20" s="14"/>
      <c r="B20" s="9"/>
      <c r="C20" s="8" t="s">
        <v>28</v>
      </c>
      <c r="D20" s="9">
        <v>0</v>
      </c>
    </row>
    <row r="21" spans="1:4" ht="19.5" customHeight="1">
      <c r="A21" s="14"/>
      <c r="B21" s="9"/>
      <c r="C21" s="8" t="s">
        <v>29</v>
      </c>
      <c r="D21" s="9">
        <v>0</v>
      </c>
    </row>
    <row r="22" spans="1:4" ht="19.5" customHeight="1">
      <c r="A22" s="14"/>
      <c r="B22" s="9"/>
      <c r="C22" s="8" t="s">
        <v>30</v>
      </c>
      <c r="D22" s="9">
        <v>0</v>
      </c>
    </row>
    <row r="23" spans="1:4" ht="19.5" customHeight="1">
      <c r="A23" s="14"/>
      <c r="B23" s="9"/>
      <c r="C23" s="8" t="s">
        <v>31</v>
      </c>
      <c r="D23" s="9">
        <v>0</v>
      </c>
    </row>
    <row r="24" spans="1:4" ht="19.5" customHeight="1">
      <c r="A24" s="14"/>
      <c r="B24" s="9"/>
      <c r="C24" s="8" t="s">
        <v>32</v>
      </c>
      <c r="D24" s="9">
        <v>0</v>
      </c>
    </row>
    <row r="25" spans="1:4" ht="19.5" customHeight="1">
      <c r="A25" s="14"/>
      <c r="B25" s="9"/>
      <c r="C25" s="8" t="s">
        <v>33</v>
      </c>
      <c r="D25" s="9">
        <v>1537.37</v>
      </c>
    </row>
    <row r="26" spans="1:4" ht="19.5" customHeight="1">
      <c r="A26" s="8"/>
      <c r="B26" s="9"/>
      <c r="C26" s="8" t="s">
        <v>34</v>
      </c>
      <c r="D26" s="9">
        <v>0</v>
      </c>
    </row>
    <row r="27" spans="1:4" ht="19.5" customHeight="1">
      <c r="A27" s="8"/>
      <c r="B27" s="9"/>
      <c r="C27" s="8" t="s">
        <v>35</v>
      </c>
      <c r="D27" s="9">
        <v>0</v>
      </c>
    </row>
    <row r="28" spans="1:4" ht="19.5" customHeight="1">
      <c r="A28" s="8" t="s">
        <v>36</v>
      </c>
      <c r="B28" s="9"/>
      <c r="C28" s="8" t="s">
        <v>37</v>
      </c>
      <c r="D28" s="9">
        <v>0</v>
      </c>
    </row>
    <row r="29" spans="1:4" ht="19.5" customHeight="1">
      <c r="A29" s="8"/>
      <c r="B29" s="9"/>
      <c r="C29" s="8" t="s">
        <v>38</v>
      </c>
      <c r="D29" s="9">
        <v>0</v>
      </c>
    </row>
    <row r="30" spans="1:4" ht="19.5" customHeight="1">
      <c r="A30" s="15"/>
      <c r="B30" s="10"/>
      <c r="C30" s="15" t="s">
        <v>39</v>
      </c>
      <c r="D30" s="10">
        <v>0</v>
      </c>
    </row>
    <row r="31" spans="1:4" ht="19.5" customHeight="1">
      <c r="A31" s="16"/>
      <c r="B31" s="17"/>
      <c r="C31" s="16" t="s">
        <v>40</v>
      </c>
      <c r="D31" s="17">
        <v>0</v>
      </c>
    </row>
    <row r="32" spans="1:4" ht="19.5" customHeight="1">
      <c r="A32" s="16"/>
      <c r="B32" s="17"/>
      <c r="C32" s="16" t="s">
        <v>41</v>
      </c>
      <c r="D32" s="17">
        <v>0</v>
      </c>
    </row>
    <row r="33" spans="1:4" ht="19.5" customHeight="1">
      <c r="A33" s="16"/>
      <c r="B33" s="17"/>
      <c r="C33" s="16" t="s">
        <v>42</v>
      </c>
      <c r="D33" s="17">
        <v>0</v>
      </c>
    </row>
    <row r="34" spans="1:4" ht="19.5" customHeight="1">
      <c r="A34" s="16"/>
      <c r="B34" s="17"/>
      <c r="C34" s="16" t="s">
        <v>43</v>
      </c>
      <c r="D34" s="17">
        <v>0</v>
      </c>
    </row>
    <row r="35" spans="1:4" ht="19.5" customHeight="1">
      <c r="A35" s="16"/>
      <c r="B35" s="17"/>
      <c r="C35" s="16" t="s">
        <v>44</v>
      </c>
      <c r="D35" s="17">
        <v>0</v>
      </c>
    </row>
    <row r="36" spans="1:4" ht="19.5" customHeight="1">
      <c r="A36" s="16"/>
      <c r="B36" s="17"/>
      <c r="C36" s="16"/>
      <c r="D36" s="18"/>
    </row>
    <row r="37" spans="1:4" ht="19.5" customHeight="1">
      <c r="A37" s="19" t="s">
        <v>45</v>
      </c>
      <c r="B37" s="18">
        <f>SUM(B6:B34)</f>
        <v>50177.44</v>
      </c>
      <c r="C37" s="19" t="s">
        <v>46</v>
      </c>
      <c r="D37" s="18">
        <f>SUM(D6:D35)</f>
        <v>66406.61</v>
      </c>
    </row>
    <row r="38" spans="1:4" ht="19.5" customHeight="1">
      <c r="A38" s="16" t="s">
        <v>47</v>
      </c>
      <c r="B38" s="17">
        <v>3706.33</v>
      </c>
      <c r="C38" s="16" t="s">
        <v>48</v>
      </c>
      <c r="D38" s="17">
        <v>0</v>
      </c>
    </row>
    <row r="39" spans="1:4" ht="19.5" customHeight="1">
      <c r="A39" s="16" t="s">
        <v>49</v>
      </c>
      <c r="B39" s="17">
        <v>12522.84</v>
      </c>
      <c r="C39" s="16" t="s">
        <v>50</v>
      </c>
      <c r="D39" s="17">
        <v>0</v>
      </c>
    </row>
    <row r="40" spans="1:4" ht="19.5" customHeight="1">
      <c r="A40" s="16"/>
      <c r="B40" s="17"/>
      <c r="C40" s="16" t="s">
        <v>51</v>
      </c>
      <c r="D40" s="17">
        <v>0</v>
      </c>
    </row>
    <row r="41" spans="1:4" ht="19.5" customHeight="1">
      <c r="A41" s="20"/>
      <c r="B41" s="21"/>
      <c r="C41" s="20"/>
      <c r="D41" s="22"/>
    </row>
    <row r="42" spans="1:4" ht="19.5" customHeight="1">
      <c r="A42" s="23" t="s">
        <v>52</v>
      </c>
      <c r="B42" s="24">
        <f>SUM(B37:B39)</f>
        <v>66406.61</v>
      </c>
      <c r="C42" s="23" t="s">
        <v>53</v>
      </c>
      <c r="D42" s="25">
        <f>SUM(D37,D38,D40)</f>
        <v>66406.61</v>
      </c>
    </row>
    <row r="43" spans="1:4" ht="20.25" customHeight="1">
      <c r="A43" s="26"/>
      <c r="B43" s="27"/>
      <c r="C43" s="28"/>
      <c r="D43" s="1"/>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showGridLines="0" showZeros="0" zoomScalePageLayoutView="0" workbookViewId="0" topLeftCell="A1">
      <selection activeCell="E20" sqref="E20"/>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29"/>
      <c r="B1" s="30"/>
      <c r="C1" s="30"/>
      <c r="D1" s="30"/>
      <c r="E1" s="30"/>
      <c r="F1" s="30"/>
      <c r="G1" s="30"/>
      <c r="H1" s="72" t="s">
        <v>580</v>
      </c>
    </row>
    <row r="2" spans="1:8" ht="19.5" customHeight="1">
      <c r="A2" s="118" t="s">
        <v>581</v>
      </c>
      <c r="B2" s="118"/>
      <c r="C2" s="118"/>
      <c r="D2" s="118"/>
      <c r="E2" s="118"/>
      <c r="F2" s="118"/>
      <c r="G2" s="118"/>
      <c r="H2" s="118"/>
    </row>
    <row r="3" spans="1:8" ht="19.5" customHeight="1">
      <c r="A3" s="33" t="s">
        <v>0</v>
      </c>
      <c r="B3" s="34"/>
      <c r="C3" s="34"/>
      <c r="D3" s="34"/>
      <c r="E3" s="34"/>
      <c r="F3" s="91"/>
      <c r="G3" s="91"/>
      <c r="H3" s="2" t="s">
        <v>3</v>
      </c>
    </row>
    <row r="4" spans="1:8" ht="19.5" customHeight="1">
      <c r="A4" s="126" t="s">
        <v>56</v>
      </c>
      <c r="B4" s="127"/>
      <c r="C4" s="127"/>
      <c r="D4" s="127"/>
      <c r="E4" s="128"/>
      <c r="F4" s="176" t="s">
        <v>582</v>
      </c>
      <c r="G4" s="132"/>
      <c r="H4" s="132"/>
    </row>
    <row r="5" spans="1:8" ht="19.5" customHeight="1">
      <c r="A5" s="126" t="s">
        <v>67</v>
      </c>
      <c r="B5" s="127"/>
      <c r="C5" s="128"/>
      <c r="D5" s="177" t="s">
        <v>68</v>
      </c>
      <c r="E5" s="140" t="s">
        <v>171</v>
      </c>
      <c r="F5" s="122" t="s">
        <v>57</v>
      </c>
      <c r="G5" s="122" t="s">
        <v>167</v>
      </c>
      <c r="H5" s="132" t="s">
        <v>168</v>
      </c>
    </row>
    <row r="6" spans="1:8" ht="19.5" customHeight="1">
      <c r="A6" s="40" t="s">
        <v>77</v>
      </c>
      <c r="B6" s="39" t="s">
        <v>78</v>
      </c>
      <c r="C6" s="41" t="s">
        <v>79</v>
      </c>
      <c r="D6" s="178"/>
      <c r="E6" s="125"/>
      <c r="F6" s="123"/>
      <c r="G6" s="123"/>
      <c r="H6" s="133"/>
    </row>
    <row r="7" spans="1:8" ht="19.5" customHeight="1">
      <c r="A7" s="44" t="s">
        <v>36</v>
      </c>
      <c r="B7" s="44" t="s">
        <v>36</v>
      </c>
      <c r="C7" s="44" t="s">
        <v>36</v>
      </c>
      <c r="D7" s="44" t="s">
        <v>36</v>
      </c>
      <c r="E7" s="44" t="s">
        <v>36</v>
      </c>
      <c r="F7" s="46">
        <f aca="true" t="shared" si="0" ref="F7:F16">SUM(G7:H7)</f>
        <v>0</v>
      </c>
      <c r="G7" s="47" t="s">
        <v>36</v>
      </c>
      <c r="H7" s="46" t="s">
        <v>36</v>
      </c>
    </row>
    <row r="8" spans="1:8" ht="19.5" customHeight="1">
      <c r="A8" s="44" t="s">
        <v>36</v>
      </c>
      <c r="B8" s="44" t="s">
        <v>36</v>
      </c>
      <c r="C8" s="44" t="s">
        <v>36</v>
      </c>
      <c r="D8" s="44" t="s">
        <v>36</v>
      </c>
      <c r="E8" s="44" t="s">
        <v>36</v>
      </c>
      <c r="F8" s="46">
        <f t="shared" si="0"/>
        <v>0</v>
      </c>
      <c r="G8" s="47" t="s">
        <v>36</v>
      </c>
      <c r="H8" s="46" t="s">
        <v>36</v>
      </c>
    </row>
    <row r="9" spans="1:8" ht="19.5" customHeight="1">
      <c r="A9" s="44" t="s">
        <v>36</v>
      </c>
      <c r="B9" s="44" t="s">
        <v>36</v>
      </c>
      <c r="C9" s="44" t="s">
        <v>36</v>
      </c>
      <c r="D9" s="44" t="s">
        <v>36</v>
      </c>
      <c r="E9" s="44" t="s">
        <v>36</v>
      </c>
      <c r="F9" s="46">
        <f t="shared" si="0"/>
        <v>0</v>
      </c>
      <c r="G9" s="47" t="s">
        <v>36</v>
      </c>
      <c r="H9" s="46" t="s">
        <v>36</v>
      </c>
    </row>
    <row r="10" spans="1:8" ht="19.5" customHeight="1">
      <c r="A10" s="44" t="s">
        <v>36</v>
      </c>
      <c r="B10" s="44" t="s">
        <v>36</v>
      </c>
      <c r="C10" s="44" t="s">
        <v>36</v>
      </c>
      <c r="D10" s="44" t="s">
        <v>36</v>
      </c>
      <c r="E10" s="44" t="s">
        <v>36</v>
      </c>
      <c r="F10" s="46">
        <f t="shared" si="0"/>
        <v>0</v>
      </c>
      <c r="G10" s="47" t="s">
        <v>36</v>
      </c>
      <c r="H10" s="46" t="s">
        <v>36</v>
      </c>
    </row>
    <row r="11" spans="1:8" ht="19.5" customHeight="1">
      <c r="A11" s="44" t="s">
        <v>36</v>
      </c>
      <c r="B11" s="44" t="s">
        <v>36</v>
      </c>
      <c r="C11" s="44" t="s">
        <v>36</v>
      </c>
      <c r="D11" s="44" t="s">
        <v>36</v>
      </c>
      <c r="E11" s="44" t="s">
        <v>36</v>
      </c>
      <c r="F11" s="46">
        <f t="shared" si="0"/>
        <v>0</v>
      </c>
      <c r="G11" s="47" t="s">
        <v>36</v>
      </c>
      <c r="H11" s="46" t="s">
        <v>36</v>
      </c>
    </row>
    <row r="12" spans="1:8" ht="19.5" customHeight="1">
      <c r="A12" s="44" t="s">
        <v>36</v>
      </c>
      <c r="B12" s="44" t="s">
        <v>36</v>
      </c>
      <c r="C12" s="44" t="s">
        <v>36</v>
      </c>
      <c r="D12" s="44" t="s">
        <v>36</v>
      </c>
      <c r="E12" s="44" t="s">
        <v>36</v>
      </c>
      <c r="F12" s="46">
        <f t="shared" si="0"/>
        <v>0</v>
      </c>
      <c r="G12" s="47" t="s">
        <v>36</v>
      </c>
      <c r="H12" s="46" t="s">
        <v>36</v>
      </c>
    </row>
    <row r="13" spans="1:8" ht="19.5" customHeight="1">
      <c r="A13" s="44" t="s">
        <v>36</v>
      </c>
      <c r="B13" s="44" t="s">
        <v>36</v>
      </c>
      <c r="C13" s="44" t="s">
        <v>36</v>
      </c>
      <c r="D13" s="44" t="s">
        <v>36</v>
      </c>
      <c r="E13" s="44" t="s">
        <v>36</v>
      </c>
      <c r="F13" s="46">
        <f t="shared" si="0"/>
        <v>0</v>
      </c>
      <c r="G13" s="47" t="s">
        <v>36</v>
      </c>
      <c r="H13" s="46" t="s">
        <v>36</v>
      </c>
    </row>
    <row r="14" spans="1:8" ht="19.5" customHeight="1">
      <c r="A14" s="44" t="s">
        <v>36</v>
      </c>
      <c r="B14" s="44" t="s">
        <v>36</v>
      </c>
      <c r="C14" s="44" t="s">
        <v>36</v>
      </c>
      <c r="D14" s="44" t="s">
        <v>36</v>
      </c>
      <c r="E14" s="44" t="s">
        <v>36</v>
      </c>
      <c r="F14" s="46">
        <f t="shared" si="0"/>
        <v>0</v>
      </c>
      <c r="G14" s="47" t="s">
        <v>36</v>
      </c>
      <c r="H14" s="46" t="s">
        <v>36</v>
      </c>
    </row>
    <row r="15" spans="1:8" ht="19.5" customHeight="1">
      <c r="A15" s="44" t="s">
        <v>36</v>
      </c>
      <c r="B15" s="44" t="s">
        <v>36</v>
      </c>
      <c r="C15" s="44" t="s">
        <v>36</v>
      </c>
      <c r="D15" s="44" t="s">
        <v>36</v>
      </c>
      <c r="E15" s="44" t="s">
        <v>36</v>
      </c>
      <c r="F15" s="46">
        <f t="shared" si="0"/>
        <v>0</v>
      </c>
      <c r="G15" s="47" t="s">
        <v>36</v>
      </c>
      <c r="H15" s="46" t="s">
        <v>36</v>
      </c>
    </row>
    <row r="16" spans="1:8" ht="19.5" customHeight="1">
      <c r="A16" s="44" t="s">
        <v>36</v>
      </c>
      <c r="B16" s="44" t="s">
        <v>36</v>
      </c>
      <c r="C16" s="44" t="s">
        <v>36</v>
      </c>
      <c r="D16" s="44" t="s">
        <v>36</v>
      </c>
      <c r="E16" s="44" t="s">
        <v>36</v>
      </c>
      <c r="F16" s="46">
        <f t="shared" si="0"/>
        <v>0</v>
      </c>
      <c r="G16" s="47" t="s">
        <v>36</v>
      </c>
      <c r="H16" s="46" t="s">
        <v>36</v>
      </c>
    </row>
    <row r="18" ht="10.5">
      <c r="B18" t="s">
        <v>1465</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showGridLines="0" showZeros="0" zoomScalePageLayoutView="0" workbookViewId="0" topLeftCell="A1">
      <selection activeCell="C19" sqref="C19"/>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5"/>
      <c r="B1" s="5"/>
      <c r="C1" s="5"/>
      <c r="D1" s="5"/>
      <c r="E1" s="84"/>
      <c r="F1" s="5"/>
      <c r="G1" s="5"/>
      <c r="H1" s="2" t="s">
        <v>583</v>
      </c>
    </row>
    <row r="2" spans="1:8" ht="25.5" customHeight="1">
      <c r="A2" s="118" t="s">
        <v>584</v>
      </c>
      <c r="B2" s="118"/>
      <c r="C2" s="118"/>
      <c r="D2" s="118"/>
      <c r="E2" s="118"/>
      <c r="F2" s="118"/>
      <c r="G2" s="118"/>
      <c r="H2" s="118"/>
    </row>
    <row r="3" spans="1:8" ht="19.5" customHeight="1">
      <c r="A3" s="88" t="s">
        <v>0</v>
      </c>
      <c r="B3" s="35"/>
      <c r="C3" s="35"/>
      <c r="D3" s="35"/>
      <c r="E3" s="35"/>
      <c r="F3" s="35"/>
      <c r="G3" s="35"/>
      <c r="H3" s="2" t="s">
        <v>3</v>
      </c>
    </row>
    <row r="4" spans="1:8" ht="19.5" customHeight="1">
      <c r="A4" s="165" t="s">
        <v>574</v>
      </c>
      <c r="B4" s="165" t="s">
        <v>575</v>
      </c>
      <c r="C4" s="132" t="s">
        <v>576</v>
      </c>
      <c r="D4" s="132"/>
      <c r="E4" s="133"/>
      <c r="F4" s="133"/>
      <c r="G4" s="133"/>
      <c r="H4" s="132"/>
    </row>
    <row r="5" spans="1:8" ht="19.5" customHeight="1">
      <c r="A5" s="165"/>
      <c r="B5" s="165"/>
      <c r="C5" s="160" t="s">
        <v>57</v>
      </c>
      <c r="D5" s="140" t="s">
        <v>298</v>
      </c>
      <c r="E5" s="179" t="s">
        <v>577</v>
      </c>
      <c r="F5" s="180"/>
      <c r="G5" s="181"/>
      <c r="H5" s="174" t="s">
        <v>303</v>
      </c>
    </row>
    <row r="6" spans="1:8" ht="33.75" customHeight="1">
      <c r="A6" s="125"/>
      <c r="B6" s="125"/>
      <c r="C6" s="175"/>
      <c r="D6" s="123"/>
      <c r="E6" s="75" t="s">
        <v>72</v>
      </c>
      <c r="F6" s="89" t="s">
        <v>578</v>
      </c>
      <c r="G6" s="77" t="s">
        <v>579</v>
      </c>
      <c r="H6" s="164"/>
    </row>
    <row r="7" spans="1:8" ht="19.5" customHeight="1">
      <c r="A7" s="44" t="s">
        <v>36</v>
      </c>
      <c r="B7" s="81" t="s">
        <v>36</v>
      </c>
      <c r="C7" s="47">
        <f aca="true" t="shared" si="0" ref="C7:C16">SUM(D7,F7:H7)</f>
        <v>0</v>
      </c>
      <c r="D7" s="45" t="s">
        <v>36</v>
      </c>
      <c r="E7" s="45">
        <f aca="true" t="shared" si="1" ref="E7:E16">SUM(F7:G7)</f>
        <v>0</v>
      </c>
      <c r="F7" s="45" t="s">
        <v>36</v>
      </c>
      <c r="G7" s="46" t="s">
        <v>36</v>
      </c>
      <c r="H7" s="90" t="s">
        <v>36</v>
      </c>
    </row>
    <row r="8" spans="1:8" ht="19.5" customHeight="1">
      <c r="A8" s="44" t="s">
        <v>36</v>
      </c>
      <c r="B8" s="81" t="s">
        <v>36</v>
      </c>
      <c r="C8" s="47">
        <f t="shared" si="0"/>
        <v>0</v>
      </c>
      <c r="D8" s="45" t="s">
        <v>36</v>
      </c>
      <c r="E8" s="45">
        <f t="shared" si="1"/>
        <v>0</v>
      </c>
      <c r="F8" s="45" t="s">
        <v>36</v>
      </c>
      <c r="G8" s="46" t="s">
        <v>36</v>
      </c>
      <c r="H8" s="90" t="s">
        <v>36</v>
      </c>
    </row>
    <row r="9" spans="1:8" ht="19.5" customHeight="1">
      <c r="A9" s="44" t="s">
        <v>36</v>
      </c>
      <c r="B9" s="81" t="s">
        <v>36</v>
      </c>
      <c r="C9" s="47">
        <f t="shared" si="0"/>
        <v>0</v>
      </c>
      <c r="D9" s="45" t="s">
        <v>36</v>
      </c>
      <c r="E9" s="45">
        <f t="shared" si="1"/>
        <v>0</v>
      </c>
      <c r="F9" s="45" t="s">
        <v>36</v>
      </c>
      <c r="G9" s="46" t="s">
        <v>36</v>
      </c>
      <c r="H9" s="90" t="s">
        <v>36</v>
      </c>
    </row>
    <row r="10" spans="1:8" ht="19.5" customHeight="1">
      <c r="A10" s="44" t="s">
        <v>36</v>
      </c>
      <c r="B10" s="81" t="s">
        <v>36</v>
      </c>
      <c r="C10" s="47">
        <f t="shared" si="0"/>
        <v>0</v>
      </c>
      <c r="D10" s="45" t="s">
        <v>36</v>
      </c>
      <c r="E10" s="45">
        <f t="shared" si="1"/>
        <v>0</v>
      </c>
      <c r="F10" s="45" t="s">
        <v>36</v>
      </c>
      <c r="G10" s="46" t="s">
        <v>36</v>
      </c>
      <c r="H10" s="90" t="s">
        <v>36</v>
      </c>
    </row>
    <row r="11" spans="1:8" ht="19.5" customHeight="1">
      <c r="A11" s="44" t="s">
        <v>36</v>
      </c>
      <c r="B11" s="81" t="s">
        <v>36</v>
      </c>
      <c r="C11" s="47">
        <f t="shared" si="0"/>
        <v>0</v>
      </c>
      <c r="D11" s="45" t="s">
        <v>36</v>
      </c>
      <c r="E11" s="45">
        <f t="shared" si="1"/>
        <v>0</v>
      </c>
      <c r="F11" s="45" t="s">
        <v>36</v>
      </c>
      <c r="G11" s="46" t="s">
        <v>36</v>
      </c>
      <c r="H11" s="90" t="s">
        <v>36</v>
      </c>
    </row>
    <row r="12" spans="1:8" ht="19.5" customHeight="1">
      <c r="A12" s="44" t="s">
        <v>36</v>
      </c>
      <c r="B12" s="81" t="s">
        <v>36</v>
      </c>
      <c r="C12" s="47">
        <f t="shared" si="0"/>
        <v>0</v>
      </c>
      <c r="D12" s="45" t="s">
        <v>36</v>
      </c>
      <c r="E12" s="45">
        <f t="shared" si="1"/>
        <v>0</v>
      </c>
      <c r="F12" s="45" t="s">
        <v>36</v>
      </c>
      <c r="G12" s="46" t="s">
        <v>36</v>
      </c>
      <c r="H12" s="90" t="s">
        <v>36</v>
      </c>
    </row>
    <row r="13" spans="1:8" ht="19.5" customHeight="1">
      <c r="A13" s="44" t="s">
        <v>36</v>
      </c>
      <c r="B13" s="81" t="s">
        <v>36</v>
      </c>
      <c r="C13" s="47">
        <f t="shared" si="0"/>
        <v>0</v>
      </c>
      <c r="D13" s="45" t="s">
        <v>36</v>
      </c>
      <c r="E13" s="45">
        <f t="shared" si="1"/>
        <v>0</v>
      </c>
      <c r="F13" s="45" t="s">
        <v>36</v>
      </c>
      <c r="G13" s="46" t="s">
        <v>36</v>
      </c>
      <c r="H13" s="90" t="s">
        <v>36</v>
      </c>
    </row>
    <row r="14" spans="1:8" ht="19.5" customHeight="1">
      <c r="A14" s="44" t="s">
        <v>36</v>
      </c>
      <c r="B14" s="81" t="s">
        <v>36</v>
      </c>
      <c r="C14" s="47">
        <f t="shared" si="0"/>
        <v>0</v>
      </c>
      <c r="D14" s="45" t="s">
        <v>36</v>
      </c>
      <c r="E14" s="45">
        <f t="shared" si="1"/>
        <v>0</v>
      </c>
      <c r="F14" s="45" t="s">
        <v>36</v>
      </c>
      <c r="G14" s="46" t="s">
        <v>36</v>
      </c>
      <c r="H14" s="90" t="s">
        <v>36</v>
      </c>
    </row>
    <row r="15" spans="1:8" ht="19.5" customHeight="1">
      <c r="A15" s="44" t="s">
        <v>36</v>
      </c>
      <c r="B15" s="81" t="s">
        <v>36</v>
      </c>
      <c r="C15" s="47">
        <f t="shared" si="0"/>
        <v>0</v>
      </c>
      <c r="D15" s="45" t="s">
        <v>36</v>
      </c>
      <c r="E15" s="45">
        <f t="shared" si="1"/>
        <v>0</v>
      </c>
      <c r="F15" s="45" t="s">
        <v>36</v>
      </c>
      <c r="G15" s="46" t="s">
        <v>36</v>
      </c>
      <c r="H15" s="90" t="s">
        <v>36</v>
      </c>
    </row>
    <row r="16" spans="1:8" ht="19.5" customHeight="1">
      <c r="A16" s="44" t="s">
        <v>36</v>
      </c>
      <c r="B16" s="81" t="s">
        <v>36</v>
      </c>
      <c r="C16" s="47">
        <f t="shared" si="0"/>
        <v>0</v>
      </c>
      <c r="D16" s="45" t="s">
        <v>36</v>
      </c>
      <c r="E16" s="45">
        <f t="shared" si="1"/>
        <v>0</v>
      </c>
      <c r="F16" s="45" t="s">
        <v>36</v>
      </c>
      <c r="G16" s="46" t="s">
        <v>36</v>
      </c>
      <c r="H16" s="90" t="s">
        <v>36</v>
      </c>
    </row>
    <row r="18" ht="10.5">
      <c r="A18" t="s">
        <v>1466</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showGridLines="0" showZeros="0" zoomScalePageLayoutView="0" workbookViewId="0" topLeftCell="A1">
      <selection activeCell="E20" sqref="E20"/>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9"/>
      <c r="B1" s="30"/>
      <c r="C1" s="30"/>
      <c r="D1" s="30"/>
      <c r="E1" s="30"/>
      <c r="F1" s="30"/>
      <c r="G1" s="30"/>
      <c r="H1" s="72" t="s">
        <v>585</v>
      </c>
    </row>
    <row r="2" spans="1:8" ht="19.5" customHeight="1">
      <c r="A2" s="118" t="s">
        <v>586</v>
      </c>
      <c r="B2" s="118"/>
      <c r="C2" s="118"/>
      <c r="D2" s="118"/>
      <c r="E2" s="118"/>
      <c r="F2" s="118"/>
      <c r="G2" s="118"/>
      <c r="H2" s="118"/>
    </row>
    <row r="3" spans="1:8" ht="19.5" customHeight="1">
      <c r="A3" s="33" t="s">
        <v>0</v>
      </c>
      <c r="B3" s="34"/>
      <c r="C3" s="34"/>
      <c r="D3" s="34"/>
      <c r="E3" s="34"/>
      <c r="F3" s="91"/>
      <c r="G3" s="91"/>
      <c r="H3" s="2" t="s">
        <v>3</v>
      </c>
    </row>
    <row r="4" spans="1:8" ht="19.5" customHeight="1">
      <c r="A4" s="126" t="s">
        <v>56</v>
      </c>
      <c r="B4" s="127"/>
      <c r="C4" s="127"/>
      <c r="D4" s="127"/>
      <c r="E4" s="128"/>
      <c r="F4" s="176" t="s">
        <v>587</v>
      </c>
      <c r="G4" s="132"/>
      <c r="H4" s="132"/>
    </row>
    <row r="5" spans="1:8" ht="19.5" customHeight="1">
      <c r="A5" s="126" t="s">
        <v>67</v>
      </c>
      <c r="B5" s="127"/>
      <c r="C5" s="128"/>
      <c r="D5" s="177" t="s">
        <v>68</v>
      </c>
      <c r="E5" s="140" t="s">
        <v>171</v>
      </c>
      <c r="F5" s="122" t="s">
        <v>57</v>
      </c>
      <c r="G5" s="122" t="s">
        <v>167</v>
      </c>
      <c r="H5" s="132" t="s">
        <v>168</v>
      </c>
    </row>
    <row r="6" spans="1:8" ht="19.5" customHeight="1">
      <c r="A6" s="40" t="s">
        <v>77</v>
      </c>
      <c r="B6" s="39" t="s">
        <v>78</v>
      </c>
      <c r="C6" s="41" t="s">
        <v>79</v>
      </c>
      <c r="D6" s="178"/>
      <c r="E6" s="125"/>
      <c r="F6" s="123"/>
      <c r="G6" s="123"/>
      <c r="H6" s="133"/>
    </row>
    <row r="7" spans="1:8" ht="19.5" customHeight="1">
      <c r="A7" s="44" t="s">
        <v>36</v>
      </c>
      <c r="B7" s="44" t="s">
        <v>36</v>
      </c>
      <c r="C7" s="44" t="s">
        <v>36</v>
      </c>
      <c r="D7" s="44" t="s">
        <v>36</v>
      </c>
      <c r="E7" s="44" t="s">
        <v>36</v>
      </c>
      <c r="F7" s="46">
        <f aca="true" t="shared" si="0" ref="F7:F16">SUM(G7:H7)</f>
        <v>0</v>
      </c>
      <c r="G7" s="47" t="s">
        <v>36</v>
      </c>
      <c r="H7" s="46" t="s">
        <v>36</v>
      </c>
    </row>
    <row r="8" spans="1:8" ht="19.5" customHeight="1">
      <c r="A8" s="44" t="s">
        <v>36</v>
      </c>
      <c r="B8" s="44" t="s">
        <v>36</v>
      </c>
      <c r="C8" s="44" t="s">
        <v>36</v>
      </c>
      <c r="D8" s="44" t="s">
        <v>36</v>
      </c>
      <c r="E8" s="44" t="s">
        <v>36</v>
      </c>
      <c r="F8" s="46">
        <f t="shared" si="0"/>
        <v>0</v>
      </c>
      <c r="G8" s="47" t="s">
        <v>36</v>
      </c>
      <c r="H8" s="46" t="s">
        <v>36</v>
      </c>
    </row>
    <row r="9" spans="1:8" ht="19.5" customHeight="1">
      <c r="A9" s="44" t="s">
        <v>36</v>
      </c>
      <c r="B9" s="44" t="s">
        <v>36</v>
      </c>
      <c r="C9" s="44" t="s">
        <v>36</v>
      </c>
      <c r="D9" s="44" t="s">
        <v>36</v>
      </c>
      <c r="E9" s="44" t="s">
        <v>36</v>
      </c>
      <c r="F9" s="46">
        <f t="shared" si="0"/>
        <v>0</v>
      </c>
      <c r="G9" s="47" t="s">
        <v>36</v>
      </c>
      <c r="H9" s="46" t="s">
        <v>36</v>
      </c>
    </row>
    <row r="10" spans="1:8" ht="19.5" customHeight="1">
      <c r="A10" s="44" t="s">
        <v>36</v>
      </c>
      <c r="B10" s="44" t="s">
        <v>36</v>
      </c>
      <c r="C10" s="44" t="s">
        <v>36</v>
      </c>
      <c r="D10" s="44" t="s">
        <v>36</v>
      </c>
      <c r="E10" s="44" t="s">
        <v>36</v>
      </c>
      <c r="F10" s="46">
        <f t="shared" si="0"/>
        <v>0</v>
      </c>
      <c r="G10" s="47" t="s">
        <v>36</v>
      </c>
      <c r="H10" s="46" t="s">
        <v>36</v>
      </c>
    </row>
    <row r="11" spans="1:8" ht="19.5" customHeight="1">
      <c r="A11" s="44" t="s">
        <v>36</v>
      </c>
      <c r="B11" s="44" t="s">
        <v>36</v>
      </c>
      <c r="C11" s="44" t="s">
        <v>36</v>
      </c>
      <c r="D11" s="44" t="s">
        <v>36</v>
      </c>
      <c r="E11" s="44" t="s">
        <v>36</v>
      </c>
      <c r="F11" s="46">
        <f t="shared" si="0"/>
        <v>0</v>
      </c>
      <c r="G11" s="47" t="s">
        <v>36</v>
      </c>
      <c r="H11" s="46" t="s">
        <v>36</v>
      </c>
    </row>
    <row r="12" spans="1:8" ht="19.5" customHeight="1">
      <c r="A12" s="44" t="s">
        <v>36</v>
      </c>
      <c r="B12" s="44" t="s">
        <v>36</v>
      </c>
      <c r="C12" s="44" t="s">
        <v>36</v>
      </c>
      <c r="D12" s="44" t="s">
        <v>36</v>
      </c>
      <c r="E12" s="44" t="s">
        <v>36</v>
      </c>
      <c r="F12" s="46">
        <f t="shared" si="0"/>
        <v>0</v>
      </c>
      <c r="G12" s="47" t="s">
        <v>36</v>
      </c>
      <c r="H12" s="46" t="s">
        <v>36</v>
      </c>
    </row>
    <row r="13" spans="1:8" ht="19.5" customHeight="1">
      <c r="A13" s="44" t="s">
        <v>36</v>
      </c>
      <c r="B13" s="44" t="s">
        <v>36</v>
      </c>
      <c r="C13" s="44" t="s">
        <v>36</v>
      </c>
      <c r="D13" s="44" t="s">
        <v>36</v>
      </c>
      <c r="E13" s="44" t="s">
        <v>36</v>
      </c>
      <c r="F13" s="46">
        <f t="shared" si="0"/>
        <v>0</v>
      </c>
      <c r="G13" s="47" t="s">
        <v>36</v>
      </c>
      <c r="H13" s="46" t="s">
        <v>36</v>
      </c>
    </row>
    <row r="14" spans="1:8" ht="19.5" customHeight="1">
      <c r="A14" s="44" t="s">
        <v>36</v>
      </c>
      <c r="B14" s="44" t="s">
        <v>36</v>
      </c>
      <c r="C14" s="44" t="s">
        <v>36</v>
      </c>
      <c r="D14" s="44" t="s">
        <v>36</v>
      </c>
      <c r="E14" s="44" t="s">
        <v>36</v>
      </c>
      <c r="F14" s="46">
        <f t="shared" si="0"/>
        <v>0</v>
      </c>
      <c r="G14" s="47" t="s">
        <v>36</v>
      </c>
      <c r="H14" s="46" t="s">
        <v>36</v>
      </c>
    </row>
    <row r="15" spans="1:8" ht="19.5" customHeight="1">
      <c r="A15" s="44" t="s">
        <v>36</v>
      </c>
      <c r="B15" s="44" t="s">
        <v>36</v>
      </c>
      <c r="C15" s="44" t="s">
        <v>36</v>
      </c>
      <c r="D15" s="44" t="s">
        <v>36</v>
      </c>
      <c r="E15" s="44" t="s">
        <v>36</v>
      </c>
      <c r="F15" s="46">
        <f t="shared" si="0"/>
        <v>0</v>
      </c>
      <c r="G15" s="47" t="s">
        <v>36</v>
      </c>
      <c r="H15" s="46" t="s">
        <v>36</v>
      </c>
    </row>
    <row r="16" spans="1:8" ht="19.5" customHeight="1">
      <c r="A16" s="44" t="s">
        <v>36</v>
      </c>
      <c r="B16" s="44" t="s">
        <v>36</v>
      </c>
      <c r="C16" s="44" t="s">
        <v>36</v>
      </c>
      <c r="D16" s="44" t="s">
        <v>36</v>
      </c>
      <c r="E16" s="44" t="s">
        <v>36</v>
      </c>
      <c r="F16" s="46">
        <f t="shared" si="0"/>
        <v>0</v>
      </c>
      <c r="G16" s="47" t="s">
        <v>36</v>
      </c>
      <c r="H16" s="46" t="s">
        <v>36</v>
      </c>
    </row>
    <row r="18" ht="10.5">
      <c r="B18" t="s">
        <v>1465</v>
      </c>
    </row>
  </sheetData>
  <sheetProtection/>
  <mergeCells count="9">
    <mergeCell ref="F4:H4"/>
    <mergeCell ref="H5:H6"/>
    <mergeCell ref="A2:H2"/>
    <mergeCell ref="D5:D6"/>
    <mergeCell ref="E5:E6"/>
    <mergeCell ref="G5:G6"/>
    <mergeCell ref="F5:F6"/>
    <mergeCell ref="A4:E4"/>
    <mergeCell ref="A5:C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36"/>
  <sheetViews>
    <sheetView showGridLines="0" zoomScale="70" zoomScaleNormal="70" zoomScaleSheetLayoutView="100" zoomScalePageLayoutView="0" workbookViewId="0" topLeftCell="A1">
      <selection activeCell="O12" sqref="O12"/>
    </sheetView>
  </sheetViews>
  <sheetFormatPr defaultColWidth="11.33203125" defaultRowHeight="19.5" customHeight="1"/>
  <cols>
    <col min="1" max="1" width="5.16015625" style="92" customWidth="1"/>
    <col min="2" max="2" width="33" style="92" customWidth="1"/>
    <col min="3" max="3" width="15.66015625" style="92" customWidth="1"/>
    <col min="4" max="4" width="13.16015625" style="92" customWidth="1"/>
    <col min="5" max="5" width="16.66015625" style="92" customWidth="1"/>
    <col min="6" max="6" width="38.33203125" style="92" customWidth="1"/>
    <col min="7" max="8" width="30.66015625" style="92" customWidth="1"/>
    <col min="9" max="9" width="25.83203125" style="92" customWidth="1"/>
    <col min="10" max="10" width="25.66015625" style="92" customWidth="1"/>
    <col min="11" max="11" width="19.5" style="92" customWidth="1"/>
    <col min="12" max="12" width="16.5" style="92" customWidth="1"/>
    <col min="13" max="16384" width="11.16015625" style="92" customWidth="1"/>
  </cols>
  <sheetData>
    <row r="1" ht="19.5" customHeight="1">
      <c r="L1" s="93" t="s">
        <v>1399</v>
      </c>
    </row>
    <row r="2" spans="1:12" ht="27" customHeight="1">
      <c r="A2" s="182" t="s">
        <v>1400</v>
      </c>
      <c r="B2" s="182"/>
      <c r="C2" s="182"/>
      <c r="D2" s="182"/>
      <c r="E2" s="182"/>
      <c r="F2" s="182"/>
      <c r="G2" s="182"/>
      <c r="H2" s="182"/>
      <c r="I2" s="182"/>
      <c r="J2" s="182"/>
      <c r="K2" s="182"/>
      <c r="L2" s="182"/>
    </row>
    <row r="3" spans="1:12" ht="19.5" customHeight="1">
      <c r="A3" s="183" t="s">
        <v>3</v>
      </c>
      <c r="B3" s="183"/>
      <c r="C3" s="183"/>
      <c r="D3" s="183"/>
      <c r="E3" s="183"/>
      <c r="F3" s="183"/>
      <c r="G3" s="183"/>
      <c r="H3" s="183"/>
      <c r="I3" s="183"/>
      <c r="J3" s="183"/>
      <c r="K3" s="183"/>
      <c r="L3" s="183"/>
    </row>
    <row r="4" spans="1:12" s="95" customFormat="1" ht="19.5" customHeight="1">
      <c r="A4" s="184" t="s">
        <v>588</v>
      </c>
      <c r="B4" s="184"/>
      <c r="C4" s="184" t="s">
        <v>589</v>
      </c>
      <c r="D4" s="184"/>
      <c r="E4" s="184"/>
      <c r="F4" s="184" t="s">
        <v>590</v>
      </c>
      <c r="G4" s="184" t="s">
        <v>591</v>
      </c>
      <c r="H4" s="184"/>
      <c r="I4" s="184"/>
      <c r="J4" s="184"/>
      <c r="K4" s="184"/>
      <c r="L4" s="184"/>
    </row>
    <row r="5" spans="1:12" s="95" customFormat="1" ht="19.5" customHeight="1">
      <c r="A5" s="184"/>
      <c r="B5" s="184"/>
      <c r="C5" s="184"/>
      <c r="D5" s="184"/>
      <c r="E5" s="184"/>
      <c r="F5" s="184"/>
      <c r="G5" s="184" t="s">
        <v>592</v>
      </c>
      <c r="H5" s="184"/>
      <c r="I5" s="184" t="s">
        <v>593</v>
      </c>
      <c r="J5" s="184"/>
      <c r="K5" s="184" t="s">
        <v>594</v>
      </c>
      <c r="L5" s="184"/>
    </row>
    <row r="6" spans="1:12" s="95" customFormat="1" ht="19.5" customHeight="1">
      <c r="A6" s="185"/>
      <c r="B6" s="185"/>
      <c r="C6" s="94" t="s">
        <v>595</v>
      </c>
      <c r="D6" s="94" t="s">
        <v>596</v>
      </c>
      <c r="E6" s="94" t="s">
        <v>597</v>
      </c>
      <c r="F6" s="184"/>
      <c r="G6" s="94" t="s">
        <v>598</v>
      </c>
      <c r="H6" s="94" t="s">
        <v>599</v>
      </c>
      <c r="I6" s="94" t="s">
        <v>598</v>
      </c>
      <c r="J6" s="94" t="s">
        <v>599</v>
      </c>
      <c r="K6" s="94" t="s">
        <v>598</v>
      </c>
      <c r="L6" s="94" t="s">
        <v>599</v>
      </c>
    </row>
    <row r="7" spans="1:12" s="98" customFormat="1" ht="24" customHeight="1">
      <c r="A7" s="186" t="s">
        <v>600</v>
      </c>
      <c r="B7" s="187"/>
      <c r="C7" s="97">
        <v>39883.69</v>
      </c>
      <c r="D7" s="97">
        <v>31653.44000000001</v>
      </c>
      <c r="E7" s="97">
        <v>8230.25</v>
      </c>
      <c r="F7" s="96" t="s">
        <v>36</v>
      </c>
      <c r="G7" s="96" t="s">
        <v>36</v>
      </c>
      <c r="H7" s="96" t="s">
        <v>36</v>
      </c>
      <c r="I7" s="96" t="s">
        <v>36</v>
      </c>
      <c r="J7" s="96" t="s">
        <v>36</v>
      </c>
      <c r="K7" s="96" t="s">
        <v>36</v>
      </c>
      <c r="L7" s="96" t="s">
        <v>36</v>
      </c>
    </row>
    <row r="8" spans="1:12" s="98" customFormat="1" ht="24" customHeight="1">
      <c r="A8" s="99" t="s">
        <v>36</v>
      </c>
      <c r="B8" s="100" t="s">
        <v>601</v>
      </c>
      <c r="C8" s="97">
        <v>15054.169999999998</v>
      </c>
      <c r="D8" s="97">
        <v>15054.169999999998</v>
      </c>
      <c r="E8" s="97">
        <v>0</v>
      </c>
      <c r="F8" s="96" t="s">
        <v>36</v>
      </c>
      <c r="G8" s="96" t="s">
        <v>36</v>
      </c>
      <c r="H8" s="96" t="s">
        <v>36</v>
      </c>
      <c r="I8" s="96" t="s">
        <v>36</v>
      </c>
      <c r="J8" s="96" t="s">
        <v>36</v>
      </c>
      <c r="K8" s="96" t="s">
        <v>36</v>
      </c>
      <c r="L8" s="96" t="s">
        <v>36</v>
      </c>
    </row>
    <row r="9" spans="1:12" s="98" customFormat="1" ht="64.5" customHeight="1">
      <c r="A9" s="188" t="s">
        <v>36</v>
      </c>
      <c r="B9" s="191" t="s">
        <v>602</v>
      </c>
      <c r="C9" s="194">
        <v>1124</v>
      </c>
      <c r="D9" s="194">
        <v>1124</v>
      </c>
      <c r="E9" s="194">
        <v>0</v>
      </c>
      <c r="F9" s="186" t="s">
        <v>603</v>
      </c>
      <c r="G9" s="96" t="s">
        <v>604</v>
      </c>
      <c r="H9" s="101" t="s">
        <v>605</v>
      </c>
      <c r="I9" s="96" t="s">
        <v>606</v>
      </c>
      <c r="J9" s="101" t="s">
        <v>607</v>
      </c>
      <c r="K9" s="186" t="s">
        <v>608</v>
      </c>
      <c r="L9" s="197" t="s">
        <v>609</v>
      </c>
    </row>
    <row r="10" spans="1:12" s="98" customFormat="1" ht="60.75" customHeight="1">
      <c r="A10" s="189"/>
      <c r="B10" s="192"/>
      <c r="C10" s="195"/>
      <c r="D10" s="195"/>
      <c r="E10" s="195"/>
      <c r="F10" s="195"/>
      <c r="G10" s="96" t="s">
        <v>610</v>
      </c>
      <c r="H10" s="101" t="s">
        <v>611</v>
      </c>
      <c r="I10" s="186" t="s">
        <v>612</v>
      </c>
      <c r="J10" s="197" t="s">
        <v>613</v>
      </c>
      <c r="K10" s="195"/>
      <c r="L10" s="195"/>
    </row>
    <row r="11" spans="1:12" s="98" customFormat="1" ht="24.75" customHeight="1">
      <c r="A11" s="189"/>
      <c r="B11" s="192"/>
      <c r="C11" s="195"/>
      <c r="D11" s="195"/>
      <c r="E11" s="195"/>
      <c r="F11" s="195"/>
      <c r="G11" s="96" t="s">
        <v>614</v>
      </c>
      <c r="H11" s="101" t="s">
        <v>615</v>
      </c>
      <c r="I11" s="195"/>
      <c r="J11" s="195"/>
      <c r="K11" s="195"/>
      <c r="L11" s="195"/>
    </row>
    <row r="12" spans="1:12" s="98" customFormat="1" ht="62.25" customHeight="1">
      <c r="A12" s="190"/>
      <c r="B12" s="193"/>
      <c r="C12" s="196"/>
      <c r="D12" s="196"/>
      <c r="E12" s="196"/>
      <c r="F12" s="196"/>
      <c r="G12" s="96" t="s">
        <v>616</v>
      </c>
      <c r="H12" s="101" t="s">
        <v>617</v>
      </c>
      <c r="I12" s="196"/>
      <c r="J12" s="196"/>
      <c r="K12" s="196"/>
      <c r="L12" s="196"/>
    </row>
    <row r="13" spans="1:12" s="98" customFormat="1" ht="90.75" customHeight="1">
      <c r="A13" s="188" t="s">
        <v>36</v>
      </c>
      <c r="B13" s="191" t="s">
        <v>618</v>
      </c>
      <c r="C13" s="194">
        <v>1700</v>
      </c>
      <c r="D13" s="194">
        <v>1700</v>
      </c>
      <c r="E13" s="194">
        <v>0</v>
      </c>
      <c r="F13" s="186" t="s">
        <v>619</v>
      </c>
      <c r="G13" s="96" t="s">
        <v>620</v>
      </c>
      <c r="H13" s="101" t="s">
        <v>621</v>
      </c>
      <c r="I13" s="186" t="s">
        <v>622</v>
      </c>
      <c r="J13" s="197" t="s">
        <v>623</v>
      </c>
      <c r="K13" s="186" t="s">
        <v>624</v>
      </c>
      <c r="L13" s="197" t="s">
        <v>625</v>
      </c>
    </row>
    <row r="14" spans="1:12" s="98" customFormat="1" ht="57" customHeight="1">
      <c r="A14" s="189"/>
      <c r="B14" s="192"/>
      <c r="C14" s="195"/>
      <c r="D14" s="195"/>
      <c r="E14" s="195"/>
      <c r="F14" s="195"/>
      <c r="G14" s="96" t="s">
        <v>626</v>
      </c>
      <c r="H14" s="101" t="s">
        <v>611</v>
      </c>
      <c r="I14" s="195"/>
      <c r="J14" s="195"/>
      <c r="K14" s="195"/>
      <c r="L14" s="195"/>
    </row>
    <row r="15" spans="1:12" s="98" customFormat="1" ht="40.5" customHeight="1">
      <c r="A15" s="189"/>
      <c r="B15" s="192"/>
      <c r="C15" s="195"/>
      <c r="D15" s="195"/>
      <c r="E15" s="195"/>
      <c r="F15" s="195"/>
      <c r="G15" s="96" t="s">
        <v>627</v>
      </c>
      <c r="H15" s="104">
        <v>44531</v>
      </c>
      <c r="I15" s="195"/>
      <c r="J15" s="195"/>
      <c r="K15" s="195"/>
      <c r="L15" s="195"/>
    </row>
    <row r="16" spans="1:12" s="98" customFormat="1" ht="40.5" customHeight="1">
      <c r="A16" s="190"/>
      <c r="B16" s="193"/>
      <c r="C16" s="196"/>
      <c r="D16" s="196"/>
      <c r="E16" s="196"/>
      <c r="F16" s="196"/>
      <c r="G16" s="96" t="s">
        <v>628</v>
      </c>
      <c r="H16" s="101" t="s">
        <v>625</v>
      </c>
      <c r="I16" s="196"/>
      <c r="J16" s="196"/>
      <c r="K16" s="196"/>
      <c r="L16" s="196"/>
    </row>
    <row r="17" spans="1:12" s="98" customFormat="1" ht="30" customHeight="1">
      <c r="A17" s="105" t="s">
        <v>36</v>
      </c>
      <c r="B17" s="198" t="s">
        <v>629</v>
      </c>
      <c r="C17" s="201">
        <v>255</v>
      </c>
      <c r="D17" s="201">
        <v>255</v>
      </c>
      <c r="E17" s="201">
        <v>0</v>
      </c>
      <c r="F17" s="201" t="s">
        <v>630</v>
      </c>
      <c r="G17" s="96" t="s">
        <v>631</v>
      </c>
      <c r="H17" s="101" t="s">
        <v>632</v>
      </c>
      <c r="I17" s="96" t="s">
        <v>633</v>
      </c>
      <c r="J17" s="101" t="s">
        <v>634</v>
      </c>
      <c r="K17" s="96" t="s">
        <v>594</v>
      </c>
      <c r="L17" s="101" t="s">
        <v>635</v>
      </c>
    </row>
    <row r="18" spans="1:12" s="98" customFormat="1" ht="24" customHeight="1">
      <c r="A18" s="106"/>
      <c r="B18" s="199"/>
      <c r="C18" s="202"/>
      <c r="D18" s="202"/>
      <c r="E18" s="202"/>
      <c r="F18" s="202"/>
      <c r="G18" s="96" t="s">
        <v>636</v>
      </c>
      <c r="H18" s="101" t="s">
        <v>637</v>
      </c>
      <c r="I18" s="96" t="s">
        <v>638</v>
      </c>
      <c r="J18" s="101" t="s">
        <v>639</v>
      </c>
      <c r="K18" s="96"/>
      <c r="L18" s="101"/>
    </row>
    <row r="19" spans="1:12" s="98" customFormat="1" ht="45" customHeight="1">
      <c r="A19" s="106"/>
      <c r="B19" s="199"/>
      <c r="C19" s="202"/>
      <c r="D19" s="202"/>
      <c r="E19" s="202"/>
      <c r="F19" s="202"/>
      <c r="G19" s="96" t="s">
        <v>640</v>
      </c>
      <c r="H19" s="101" t="s">
        <v>641</v>
      </c>
      <c r="I19" s="96" t="s">
        <v>642</v>
      </c>
      <c r="J19" s="101" t="s">
        <v>643</v>
      </c>
      <c r="K19" s="96"/>
      <c r="L19" s="101"/>
    </row>
    <row r="20" spans="1:12" s="98" customFormat="1" ht="42.75" customHeight="1">
      <c r="A20" s="107"/>
      <c r="B20" s="200"/>
      <c r="C20" s="203"/>
      <c r="D20" s="203"/>
      <c r="E20" s="203"/>
      <c r="F20" s="203"/>
      <c r="G20" s="96"/>
      <c r="H20" s="101"/>
      <c r="I20" s="96" t="s">
        <v>644</v>
      </c>
      <c r="J20" s="101" t="s">
        <v>645</v>
      </c>
      <c r="K20" s="96"/>
      <c r="L20" s="101"/>
    </row>
    <row r="21" spans="1:12" s="98" customFormat="1" ht="29.25" customHeight="1">
      <c r="A21" s="188" t="s">
        <v>36</v>
      </c>
      <c r="B21" s="191" t="s">
        <v>646</v>
      </c>
      <c r="C21" s="194">
        <v>600</v>
      </c>
      <c r="D21" s="194">
        <v>600</v>
      </c>
      <c r="E21" s="194">
        <v>0</v>
      </c>
      <c r="F21" s="186" t="s">
        <v>647</v>
      </c>
      <c r="G21" s="96" t="s">
        <v>648</v>
      </c>
      <c r="H21" s="101" t="s">
        <v>649</v>
      </c>
      <c r="I21" s="186" t="s">
        <v>650</v>
      </c>
      <c r="J21" s="197" t="s">
        <v>651</v>
      </c>
      <c r="K21" s="186" t="s">
        <v>652</v>
      </c>
      <c r="L21" s="197" t="s">
        <v>653</v>
      </c>
    </row>
    <row r="22" spans="1:12" s="98" customFormat="1" ht="29.25" customHeight="1">
      <c r="A22" s="189"/>
      <c r="B22" s="192"/>
      <c r="C22" s="195"/>
      <c r="D22" s="195"/>
      <c r="E22" s="195"/>
      <c r="F22" s="195"/>
      <c r="G22" s="96" t="s">
        <v>654</v>
      </c>
      <c r="H22" s="101" t="s">
        <v>655</v>
      </c>
      <c r="I22" s="195"/>
      <c r="J22" s="195"/>
      <c r="K22" s="195"/>
      <c r="L22" s="195"/>
    </row>
    <row r="23" spans="1:12" s="98" customFormat="1" ht="29.25" customHeight="1">
      <c r="A23" s="190"/>
      <c r="B23" s="193"/>
      <c r="C23" s="196"/>
      <c r="D23" s="196"/>
      <c r="E23" s="196"/>
      <c r="F23" s="196"/>
      <c r="G23" s="96" t="s">
        <v>656</v>
      </c>
      <c r="H23" s="101" t="s">
        <v>657</v>
      </c>
      <c r="I23" s="196"/>
      <c r="J23" s="196"/>
      <c r="K23" s="196"/>
      <c r="L23" s="196"/>
    </row>
    <row r="24" spans="1:12" s="98" customFormat="1" ht="70.5" customHeight="1">
      <c r="A24" s="188" t="s">
        <v>36</v>
      </c>
      <c r="B24" s="191" t="s">
        <v>658</v>
      </c>
      <c r="C24" s="194">
        <v>183.22</v>
      </c>
      <c r="D24" s="194">
        <v>183.22</v>
      </c>
      <c r="E24" s="194">
        <v>0</v>
      </c>
      <c r="F24" s="186" t="s">
        <v>659</v>
      </c>
      <c r="G24" s="96" t="s">
        <v>660</v>
      </c>
      <c r="H24" s="101" t="s">
        <v>661</v>
      </c>
      <c r="I24" s="186" t="s">
        <v>662</v>
      </c>
      <c r="J24" s="197" t="s">
        <v>663</v>
      </c>
      <c r="K24" s="186" t="s">
        <v>608</v>
      </c>
      <c r="L24" s="197" t="s">
        <v>625</v>
      </c>
    </row>
    <row r="25" spans="1:12" s="98" customFormat="1" ht="70.5" customHeight="1">
      <c r="A25" s="190"/>
      <c r="B25" s="193"/>
      <c r="C25" s="196"/>
      <c r="D25" s="196"/>
      <c r="E25" s="196"/>
      <c r="F25" s="196"/>
      <c r="G25" s="96" t="s">
        <v>664</v>
      </c>
      <c r="H25" s="101" t="s">
        <v>665</v>
      </c>
      <c r="I25" s="196"/>
      <c r="J25" s="196"/>
      <c r="K25" s="196"/>
      <c r="L25" s="196"/>
    </row>
    <row r="26" spans="1:12" s="98" customFormat="1" ht="36" customHeight="1">
      <c r="A26" s="188" t="s">
        <v>36</v>
      </c>
      <c r="B26" s="191" t="s">
        <v>666</v>
      </c>
      <c r="C26" s="194">
        <v>253.3</v>
      </c>
      <c r="D26" s="194">
        <v>253.3</v>
      </c>
      <c r="E26" s="194">
        <v>0</v>
      </c>
      <c r="F26" s="186" t="s">
        <v>667</v>
      </c>
      <c r="G26" s="96" t="s">
        <v>668</v>
      </c>
      <c r="H26" s="101" t="s">
        <v>669</v>
      </c>
      <c r="I26" s="96" t="s">
        <v>670</v>
      </c>
      <c r="J26" s="101" t="s">
        <v>671</v>
      </c>
      <c r="K26" s="186" t="s">
        <v>624</v>
      </c>
      <c r="L26" s="197" t="s">
        <v>672</v>
      </c>
    </row>
    <row r="27" spans="1:12" s="98" customFormat="1" ht="36" customHeight="1">
      <c r="A27" s="189"/>
      <c r="B27" s="192"/>
      <c r="C27" s="195"/>
      <c r="D27" s="195"/>
      <c r="E27" s="195"/>
      <c r="F27" s="195"/>
      <c r="G27" s="96" t="s">
        <v>673</v>
      </c>
      <c r="H27" s="101" t="s">
        <v>669</v>
      </c>
      <c r="I27" s="186" t="s">
        <v>674</v>
      </c>
      <c r="J27" s="197" t="s">
        <v>675</v>
      </c>
      <c r="K27" s="195"/>
      <c r="L27" s="195"/>
    </row>
    <row r="28" spans="1:12" s="98" customFormat="1" ht="36" customHeight="1">
      <c r="A28" s="189"/>
      <c r="B28" s="192"/>
      <c r="C28" s="195"/>
      <c r="D28" s="195"/>
      <c r="E28" s="195"/>
      <c r="F28" s="195"/>
      <c r="G28" s="96" t="s">
        <v>676</v>
      </c>
      <c r="H28" s="101" t="s">
        <v>655</v>
      </c>
      <c r="I28" s="195"/>
      <c r="J28" s="195"/>
      <c r="K28" s="195"/>
      <c r="L28" s="195"/>
    </row>
    <row r="29" spans="1:12" s="98" customFormat="1" ht="36" customHeight="1">
      <c r="A29" s="190"/>
      <c r="B29" s="193"/>
      <c r="C29" s="196"/>
      <c r="D29" s="196"/>
      <c r="E29" s="196"/>
      <c r="F29" s="196"/>
      <c r="G29" s="96" t="s">
        <v>677</v>
      </c>
      <c r="H29" s="101" t="s">
        <v>678</v>
      </c>
      <c r="I29" s="196"/>
      <c r="J29" s="196"/>
      <c r="K29" s="196"/>
      <c r="L29" s="196"/>
    </row>
    <row r="30" spans="1:12" s="98" customFormat="1" ht="34.5" customHeight="1">
      <c r="A30" s="188" t="s">
        <v>36</v>
      </c>
      <c r="B30" s="191" t="s">
        <v>679</v>
      </c>
      <c r="C30" s="194">
        <v>2565.22</v>
      </c>
      <c r="D30" s="194">
        <v>2565.22</v>
      </c>
      <c r="E30" s="194">
        <v>0</v>
      </c>
      <c r="F30" s="186" t="s">
        <v>680</v>
      </c>
      <c r="G30" s="96" t="s">
        <v>681</v>
      </c>
      <c r="H30" s="101" t="s">
        <v>682</v>
      </c>
      <c r="I30" s="96" t="s">
        <v>683</v>
      </c>
      <c r="J30" s="101" t="s">
        <v>684</v>
      </c>
      <c r="K30" s="186" t="s">
        <v>608</v>
      </c>
      <c r="L30" s="197" t="s">
        <v>672</v>
      </c>
    </row>
    <row r="31" spans="1:12" s="98" customFormat="1" ht="34.5" customHeight="1">
      <c r="A31" s="189"/>
      <c r="B31" s="192"/>
      <c r="C31" s="195"/>
      <c r="D31" s="195"/>
      <c r="E31" s="195"/>
      <c r="F31" s="195"/>
      <c r="G31" s="96" t="s">
        <v>685</v>
      </c>
      <c r="H31" s="101" t="s">
        <v>617</v>
      </c>
      <c r="I31" s="186" t="s">
        <v>686</v>
      </c>
      <c r="J31" s="197" t="s">
        <v>687</v>
      </c>
      <c r="K31" s="195"/>
      <c r="L31" s="195"/>
    </row>
    <row r="32" spans="1:12" s="98" customFormat="1" ht="34.5" customHeight="1">
      <c r="A32" s="190"/>
      <c r="B32" s="193"/>
      <c r="C32" s="196"/>
      <c r="D32" s="196"/>
      <c r="E32" s="196"/>
      <c r="F32" s="196"/>
      <c r="G32" s="96" t="s">
        <v>688</v>
      </c>
      <c r="H32" s="101" t="s">
        <v>689</v>
      </c>
      <c r="I32" s="196"/>
      <c r="J32" s="196"/>
      <c r="K32" s="196"/>
      <c r="L32" s="196"/>
    </row>
    <row r="33" spans="1:12" s="98" customFormat="1" ht="113.25" customHeight="1">
      <c r="A33" s="188" t="s">
        <v>36</v>
      </c>
      <c r="B33" s="191" t="s">
        <v>690</v>
      </c>
      <c r="C33" s="194">
        <v>119.79</v>
      </c>
      <c r="D33" s="194">
        <v>119.79</v>
      </c>
      <c r="E33" s="194">
        <v>0</v>
      </c>
      <c r="F33" s="186" t="s">
        <v>691</v>
      </c>
      <c r="G33" s="96" t="s">
        <v>692</v>
      </c>
      <c r="H33" s="101" t="s">
        <v>693</v>
      </c>
      <c r="I33" s="96" t="s">
        <v>694</v>
      </c>
      <c r="J33" s="101" t="s">
        <v>687</v>
      </c>
      <c r="K33" s="186" t="s">
        <v>695</v>
      </c>
      <c r="L33" s="197" t="s">
        <v>625</v>
      </c>
    </row>
    <row r="34" spans="1:12" s="98" customFormat="1" ht="42" customHeight="1">
      <c r="A34" s="189"/>
      <c r="B34" s="192"/>
      <c r="C34" s="195"/>
      <c r="D34" s="195"/>
      <c r="E34" s="195"/>
      <c r="F34" s="195"/>
      <c r="G34" s="96" t="s">
        <v>696</v>
      </c>
      <c r="H34" s="101" t="s">
        <v>697</v>
      </c>
      <c r="I34" s="186" t="s">
        <v>698</v>
      </c>
      <c r="J34" s="197" t="s">
        <v>687</v>
      </c>
      <c r="K34" s="195"/>
      <c r="L34" s="195"/>
    </row>
    <row r="35" spans="1:12" s="98" customFormat="1" ht="42" customHeight="1">
      <c r="A35" s="189"/>
      <c r="B35" s="192"/>
      <c r="C35" s="195"/>
      <c r="D35" s="195"/>
      <c r="E35" s="195"/>
      <c r="F35" s="195"/>
      <c r="G35" s="96" t="s">
        <v>639</v>
      </c>
      <c r="H35" s="101" t="s">
        <v>617</v>
      </c>
      <c r="I35" s="195"/>
      <c r="J35" s="195"/>
      <c r="K35" s="195"/>
      <c r="L35" s="195"/>
    </row>
    <row r="36" spans="1:12" s="98" customFormat="1" ht="74.25" customHeight="1">
      <c r="A36" s="190"/>
      <c r="B36" s="193"/>
      <c r="C36" s="196"/>
      <c r="D36" s="196"/>
      <c r="E36" s="196"/>
      <c r="F36" s="196"/>
      <c r="G36" s="96" t="s">
        <v>628</v>
      </c>
      <c r="H36" s="101" t="s">
        <v>699</v>
      </c>
      <c r="I36" s="196"/>
      <c r="J36" s="196"/>
      <c r="K36" s="196"/>
      <c r="L36" s="196"/>
    </row>
    <row r="37" spans="1:12" s="98" customFormat="1" ht="33" customHeight="1">
      <c r="A37" s="188" t="s">
        <v>36</v>
      </c>
      <c r="B37" s="191" t="s">
        <v>700</v>
      </c>
      <c r="C37" s="194">
        <v>8253.64</v>
      </c>
      <c r="D37" s="194">
        <v>8253.64</v>
      </c>
      <c r="E37" s="194">
        <v>0</v>
      </c>
      <c r="F37" s="186" t="s">
        <v>701</v>
      </c>
      <c r="G37" s="96" t="s">
        <v>702</v>
      </c>
      <c r="H37" s="101" t="s">
        <v>93</v>
      </c>
      <c r="I37" s="96" t="s">
        <v>683</v>
      </c>
      <c r="J37" s="101" t="s">
        <v>684</v>
      </c>
      <c r="K37" s="186" t="s">
        <v>608</v>
      </c>
      <c r="L37" s="197" t="s">
        <v>672</v>
      </c>
    </row>
    <row r="38" spans="1:12" s="98" customFormat="1" ht="31.5" customHeight="1">
      <c r="A38" s="189"/>
      <c r="B38" s="192"/>
      <c r="C38" s="195"/>
      <c r="D38" s="195"/>
      <c r="E38" s="195"/>
      <c r="F38" s="195"/>
      <c r="G38" s="96" t="s">
        <v>703</v>
      </c>
      <c r="H38" s="101" t="s">
        <v>93</v>
      </c>
      <c r="I38" s="96" t="s">
        <v>686</v>
      </c>
      <c r="J38" s="101" t="s">
        <v>687</v>
      </c>
      <c r="K38" s="195"/>
      <c r="L38" s="195"/>
    </row>
    <row r="39" spans="1:12" s="98" customFormat="1" ht="15">
      <c r="A39" s="189"/>
      <c r="B39" s="192"/>
      <c r="C39" s="195"/>
      <c r="D39" s="195"/>
      <c r="E39" s="195"/>
      <c r="F39" s="195"/>
      <c r="G39" s="96" t="s">
        <v>704</v>
      </c>
      <c r="H39" s="101" t="s">
        <v>705</v>
      </c>
      <c r="I39" s="186" t="s">
        <v>706</v>
      </c>
      <c r="J39" s="197" t="s">
        <v>707</v>
      </c>
      <c r="K39" s="195"/>
      <c r="L39" s="195"/>
    </row>
    <row r="40" spans="1:12" s="98" customFormat="1" ht="33.75" customHeight="1">
      <c r="A40" s="189"/>
      <c r="B40" s="192"/>
      <c r="C40" s="195"/>
      <c r="D40" s="195"/>
      <c r="E40" s="195"/>
      <c r="F40" s="195"/>
      <c r="G40" s="96" t="s">
        <v>708</v>
      </c>
      <c r="H40" s="101" t="s">
        <v>709</v>
      </c>
      <c r="I40" s="195"/>
      <c r="J40" s="195"/>
      <c r="K40" s="195"/>
      <c r="L40" s="195"/>
    </row>
    <row r="41" spans="1:12" s="98" customFormat="1" ht="33.75" customHeight="1">
      <c r="A41" s="189"/>
      <c r="B41" s="192"/>
      <c r="C41" s="195"/>
      <c r="D41" s="195"/>
      <c r="E41" s="195"/>
      <c r="F41" s="195"/>
      <c r="G41" s="96" t="s">
        <v>710</v>
      </c>
      <c r="H41" s="101" t="s">
        <v>709</v>
      </c>
      <c r="I41" s="195"/>
      <c r="J41" s="195"/>
      <c r="K41" s="195"/>
      <c r="L41" s="195"/>
    </row>
    <row r="42" spans="1:12" s="98" customFormat="1" ht="15">
      <c r="A42" s="189"/>
      <c r="B42" s="192"/>
      <c r="C42" s="195"/>
      <c r="D42" s="195"/>
      <c r="E42" s="195"/>
      <c r="F42" s="195"/>
      <c r="G42" s="96" t="s">
        <v>711</v>
      </c>
      <c r="H42" s="101" t="s">
        <v>617</v>
      </c>
      <c r="I42" s="195"/>
      <c r="J42" s="195"/>
      <c r="K42" s="195"/>
      <c r="L42" s="195"/>
    </row>
    <row r="43" spans="1:12" s="98" customFormat="1" ht="15">
      <c r="A43" s="189"/>
      <c r="B43" s="192"/>
      <c r="C43" s="195"/>
      <c r="D43" s="195"/>
      <c r="E43" s="195"/>
      <c r="F43" s="195"/>
      <c r="G43" s="96" t="s">
        <v>616</v>
      </c>
      <c r="H43" s="101" t="s">
        <v>617</v>
      </c>
      <c r="I43" s="195"/>
      <c r="J43" s="195"/>
      <c r="K43" s="195"/>
      <c r="L43" s="195"/>
    </row>
    <row r="44" spans="1:12" s="98" customFormat="1" ht="15">
      <c r="A44" s="190"/>
      <c r="B44" s="193"/>
      <c r="C44" s="196"/>
      <c r="D44" s="196"/>
      <c r="E44" s="196"/>
      <c r="F44" s="196"/>
      <c r="G44" s="96" t="s">
        <v>712</v>
      </c>
      <c r="H44" s="101" t="s">
        <v>617</v>
      </c>
      <c r="I44" s="196"/>
      <c r="J44" s="196"/>
      <c r="K44" s="196"/>
      <c r="L44" s="196"/>
    </row>
    <row r="45" spans="1:12" s="98" customFormat="1" ht="30" customHeight="1">
      <c r="A45" s="99" t="s">
        <v>36</v>
      </c>
      <c r="B45" s="100" t="s">
        <v>713</v>
      </c>
      <c r="C45" s="97">
        <v>1545</v>
      </c>
      <c r="D45" s="97">
        <v>1455</v>
      </c>
      <c r="E45" s="97">
        <v>90</v>
      </c>
      <c r="F45" s="96" t="s">
        <v>36</v>
      </c>
      <c r="G45" s="96" t="s">
        <v>36</v>
      </c>
      <c r="H45" s="96" t="s">
        <v>36</v>
      </c>
      <c r="I45" s="96" t="s">
        <v>36</v>
      </c>
      <c r="J45" s="96" t="s">
        <v>36</v>
      </c>
      <c r="K45" s="96" t="s">
        <v>36</v>
      </c>
      <c r="L45" s="96" t="s">
        <v>36</v>
      </c>
    </row>
    <row r="46" spans="1:12" s="98" customFormat="1" ht="40.5" customHeight="1">
      <c r="A46" s="188" t="s">
        <v>36</v>
      </c>
      <c r="B46" s="191" t="s">
        <v>714</v>
      </c>
      <c r="C46" s="194">
        <v>439</v>
      </c>
      <c r="D46" s="194">
        <v>439</v>
      </c>
      <c r="E46" s="194">
        <v>0</v>
      </c>
      <c r="F46" s="186" t="s">
        <v>715</v>
      </c>
      <c r="G46" s="96" t="s">
        <v>716</v>
      </c>
      <c r="H46" s="101" t="s">
        <v>717</v>
      </c>
      <c r="I46" s="96" t="s">
        <v>718</v>
      </c>
      <c r="J46" s="101" t="s">
        <v>719</v>
      </c>
      <c r="K46" s="186" t="s">
        <v>608</v>
      </c>
      <c r="L46" s="197" t="s">
        <v>625</v>
      </c>
    </row>
    <row r="47" spans="1:12" s="98" customFormat="1" ht="35.25" customHeight="1">
      <c r="A47" s="189"/>
      <c r="B47" s="192"/>
      <c r="C47" s="195"/>
      <c r="D47" s="195"/>
      <c r="E47" s="195"/>
      <c r="F47" s="195"/>
      <c r="G47" s="96" t="s">
        <v>720</v>
      </c>
      <c r="H47" s="101" t="s">
        <v>721</v>
      </c>
      <c r="I47" s="186" t="s">
        <v>722</v>
      </c>
      <c r="J47" s="197" t="s">
        <v>723</v>
      </c>
      <c r="K47" s="195"/>
      <c r="L47" s="195"/>
    </row>
    <row r="48" spans="1:12" s="98" customFormat="1" ht="37.5" customHeight="1">
      <c r="A48" s="190"/>
      <c r="B48" s="193"/>
      <c r="C48" s="196"/>
      <c r="D48" s="196"/>
      <c r="E48" s="196"/>
      <c r="F48" s="196"/>
      <c r="G48" s="96" t="s">
        <v>724</v>
      </c>
      <c r="H48" s="101" t="s">
        <v>725</v>
      </c>
      <c r="I48" s="196"/>
      <c r="J48" s="196"/>
      <c r="K48" s="196"/>
      <c r="L48" s="196"/>
    </row>
    <row r="49" spans="1:12" s="98" customFormat="1" ht="24" customHeight="1">
      <c r="A49" s="188" t="s">
        <v>36</v>
      </c>
      <c r="B49" s="191" t="s">
        <v>726</v>
      </c>
      <c r="C49" s="194">
        <v>138</v>
      </c>
      <c r="D49" s="194">
        <v>48</v>
      </c>
      <c r="E49" s="194">
        <v>90</v>
      </c>
      <c r="F49" s="186" t="s">
        <v>727</v>
      </c>
      <c r="G49" s="96" t="s">
        <v>728</v>
      </c>
      <c r="H49" s="101" t="s">
        <v>729</v>
      </c>
      <c r="I49" s="186" t="s">
        <v>730</v>
      </c>
      <c r="J49" s="197" t="s">
        <v>719</v>
      </c>
      <c r="K49" s="186" t="s">
        <v>608</v>
      </c>
      <c r="L49" s="197" t="s">
        <v>731</v>
      </c>
    </row>
    <row r="50" spans="1:12" s="98" customFormat="1" ht="15">
      <c r="A50" s="189"/>
      <c r="B50" s="192"/>
      <c r="C50" s="195"/>
      <c r="D50" s="195"/>
      <c r="E50" s="195"/>
      <c r="F50" s="195"/>
      <c r="G50" s="96" t="s">
        <v>732</v>
      </c>
      <c r="H50" s="101" t="s">
        <v>733</v>
      </c>
      <c r="I50" s="195"/>
      <c r="J50" s="195"/>
      <c r="K50" s="195"/>
      <c r="L50" s="195"/>
    </row>
    <row r="51" spans="1:12" s="98" customFormat="1" ht="15">
      <c r="A51" s="190"/>
      <c r="B51" s="193"/>
      <c r="C51" s="196"/>
      <c r="D51" s="196"/>
      <c r="E51" s="196"/>
      <c r="F51" s="196"/>
      <c r="G51" s="96" t="s">
        <v>734</v>
      </c>
      <c r="H51" s="101" t="s">
        <v>735</v>
      </c>
      <c r="I51" s="196"/>
      <c r="J51" s="196"/>
      <c r="K51" s="196"/>
      <c r="L51" s="196"/>
    </row>
    <row r="52" spans="1:12" s="98" customFormat="1" ht="27" customHeight="1">
      <c r="A52" s="188" t="s">
        <v>36</v>
      </c>
      <c r="B52" s="191" t="s">
        <v>736</v>
      </c>
      <c r="C52" s="194">
        <v>160</v>
      </c>
      <c r="D52" s="194">
        <v>160</v>
      </c>
      <c r="E52" s="194">
        <v>0</v>
      </c>
      <c r="F52" s="186" t="s">
        <v>737</v>
      </c>
      <c r="G52" s="96" t="s">
        <v>738</v>
      </c>
      <c r="H52" s="101" t="s">
        <v>739</v>
      </c>
      <c r="I52" s="96" t="s">
        <v>740</v>
      </c>
      <c r="J52" s="101" t="s">
        <v>741</v>
      </c>
      <c r="K52" s="186" t="s">
        <v>742</v>
      </c>
      <c r="L52" s="197" t="s">
        <v>617</v>
      </c>
    </row>
    <row r="53" spans="1:12" s="98" customFormat="1" ht="27" customHeight="1">
      <c r="A53" s="189"/>
      <c r="B53" s="192"/>
      <c r="C53" s="195"/>
      <c r="D53" s="195"/>
      <c r="E53" s="195"/>
      <c r="F53" s="195"/>
      <c r="G53" s="96" t="s">
        <v>743</v>
      </c>
      <c r="H53" s="101" t="s">
        <v>731</v>
      </c>
      <c r="I53" s="186" t="s">
        <v>744</v>
      </c>
      <c r="J53" s="197" t="s">
        <v>731</v>
      </c>
      <c r="K53" s="195"/>
      <c r="L53" s="195"/>
    </row>
    <row r="54" spans="1:12" s="98" customFormat="1" ht="27" customHeight="1">
      <c r="A54" s="190"/>
      <c r="B54" s="193"/>
      <c r="C54" s="196"/>
      <c r="D54" s="196"/>
      <c r="E54" s="196"/>
      <c r="F54" s="196"/>
      <c r="G54" s="96" t="s">
        <v>745</v>
      </c>
      <c r="H54" s="101" t="s">
        <v>617</v>
      </c>
      <c r="I54" s="196"/>
      <c r="J54" s="196"/>
      <c r="K54" s="196"/>
      <c r="L54" s="196"/>
    </row>
    <row r="55" spans="1:12" s="98" customFormat="1" ht="27" customHeight="1">
      <c r="A55" s="188" t="s">
        <v>36</v>
      </c>
      <c r="B55" s="191" t="s">
        <v>746</v>
      </c>
      <c r="C55" s="194">
        <v>363.95</v>
      </c>
      <c r="D55" s="194">
        <v>363.95</v>
      </c>
      <c r="E55" s="194">
        <v>0</v>
      </c>
      <c r="F55" s="186" t="s">
        <v>737</v>
      </c>
      <c r="G55" s="96" t="s">
        <v>747</v>
      </c>
      <c r="H55" s="101" t="s">
        <v>617</v>
      </c>
      <c r="I55" s="96" t="s">
        <v>740</v>
      </c>
      <c r="J55" s="101" t="s">
        <v>741</v>
      </c>
      <c r="K55" s="186" t="s">
        <v>742</v>
      </c>
      <c r="L55" s="197" t="s">
        <v>617</v>
      </c>
    </row>
    <row r="56" spans="1:12" s="98" customFormat="1" ht="27" customHeight="1">
      <c r="A56" s="189"/>
      <c r="B56" s="192"/>
      <c r="C56" s="195"/>
      <c r="D56" s="195"/>
      <c r="E56" s="195"/>
      <c r="F56" s="195"/>
      <c r="G56" s="96" t="s">
        <v>748</v>
      </c>
      <c r="H56" s="101" t="s">
        <v>731</v>
      </c>
      <c r="I56" s="186" t="s">
        <v>749</v>
      </c>
      <c r="J56" s="197" t="s">
        <v>731</v>
      </c>
      <c r="K56" s="195"/>
      <c r="L56" s="195"/>
    </row>
    <row r="57" spans="1:12" s="98" customFormat="1" ht="27" customHeight="1">
      <c r="A57" s="190"/>
      <c r="B57" s="193"/>
      <c r="C57" s="196"/>
      <c r="D57" s="196"/>
      <c r="E57" s="196"/>
      <c r="F57" s="196"/>
      <c r="G57" s="96" t="s">
        <v>745</v>
      </c>
      <c r="H57" s="101" t="s">
        <v>617</v>
      </c>
      <c r="I57" s="196"/>
      <c r="J57" s="196"/>
      <c r="K57" s="196"/>
      <c r="L57" s="196"/>
    </row>
    <row r="58" spans="1:12" s="98" customFormat="1" ht="27" customHeight="1">
      <c r="A58" s="188" t="s">
        <v>36</v>
      </c>
      <c r="B58" s="191" t="s">
        <v>750</v>
      </c>
      <c r="C58" s="194">
        <v>120</v>
      </c>
      <c r="D58" s="194">
        <v>120</v>
      </c>
      <c r="E58" s="194">
        <v>0</v>
      </c>
      <c r="F58" s="186" t="s">
        <v>751</v>
      </c>
      <c r="G58" s="96" t="s">
        <v>752</v>
      </c>
      <c r="H58" s="101" t="s">
        <v>753</v>
      </c>
      <c r="I58" s="186" t="s">
        <v>754</v>
      </c>
      <c r="J58" s="197" t="s">
        <v>719</v>
      </c>
      <c r="K58" s="186" t="s">
        <v>608</v>
      </c>
      <c r="L58" s="197" t="s">
        <v>755</v>
      </c>
    </row>
    <row r="59" spans="1:12" s="98" customFormat="1" ht="27" customHeight="1">
      <c r="A59" s="189"/>
      <c r="B59" s="192"/>
      <c r="C59" s="195"/>
      <c r="D59" s="195"/>
      <c r="E59" s="195"/>
      <c r="F59" s="195"/>
      <c r="G59" s="96" t="s">
        <v>756</v>
      </c>
      <c r="H59" s="101" t="s">
        <v>755</v>
      </c>
      <c r="I59" s="195"/>
      <c r="J59" s="195"/>
      <c r="K59" s="195"/>
      <c r="L59" s="195"/>
    </row>
    <row r="60" spans="1:12" s="98" customFormat="1" ht="27" customHeight="1">
      <c r="A60" s="190"/>
      <c r="B60" s="193"/>
      <c r="C60" s="196"/>
      <c r="D60" s="196"/>
      <c r="E60" s="196"/>
      <c r="F60" s="196"/>
      <c r="G60" s="96" t="s">
        <v>757</v>
      </c>
      <c r="H60" s="101" t="s">
        <v>725</v>
      </c>
      <c r="I60" s="196"/>
      <c r="J60" s="196"/>
      <c r="K60" s="196"/>
      <c r="L60" s="196"/>
    </row>
    <row r="61" spans="1:12" s="98" customFormat="1" ht="27" customHeight="1">
      <c r="A61" s="188" t="s">
        <v>36</v>
      </c>
      <c r="B61" s="191" t="s">
        <v>758</v>
      </c>
      <c r="C61" s="194">
        <v>184.05</v>
      </c>
      <c r="D61" s="194">
        <v>184.05</v>
      </c>
      <c r="E61" s="194">
        <v>0</v>
      </c>
      <c r="F61" s="186" t="s">
        <v>759</v>
      </c>
      <c r="G61" s="96" t="s">
        <v>760</v>
      </c>
      <c r="H61" s="101" t="s">
        <v>761</v>
      </c>
      <c r="I61" s="186" t="s">
        <v>762</v>
      </c>
      <c r="J61" s="197" t="s">
        <v>719</v>
      </c>
      <c r="K61" s="186" t="s">
        <v>608</v>
      </c>
      <c r="L61" s="197" t="s">
        <v>731</v>
      </c>
    </row>
    <row r="62" spans="1:12" s="98" customFormat="1" ht="27" customHeight="1">
      <c r="A62" s="189"/>
      <c r="B62" s="192"/>
      <c r="C62" s="195"/>
      <c r="D62" s="195"/>
      <c r="E62" s="195"/>
      <c r="F62" s="195"/>
      <c r="G62" s="96" t="s">
        <v>763</v>
      </c>
      <c r="H62" s="101" t="s">
        <v>755</v>
      </c>
      <c r="I62" s="195"/>
      <c r="J62" s="195"/>
      <c r="K62" s="195"/>
      <c r="L62" s="195"/>
    </row>
    <row r="63" spans="1:12" s="98" customFormat="1" ht="27" customHeight="1">
      <c r="A63" s="190"/>
      <c r="B63" s="193"/>
      <c r="C63" s="196"/>
      <c r="D63" s="196"/>
      <c r="E63" s="196"/>
      <c r="F63" s="196"/>
      <c r="G63" s="96" t="s">
        <v>724</v>
      </c>
      <c r="H63" s="101" t="s">
        <v>725</v>
      </c>
      <c r="I63" s="196"/>
      <c r="J63" s="196"/>
      <c r="K63" s="196"/>
      <c r="L63" s="196"/>
    </row>
    <row r="64" spans="1:12" s="98" customFormat="1" ht="28.5" customHeight="1">
      <c r="A64" s="188" t="s">
        <v>36</v>
      </c>
      <c r="B64" s="191" t="s">
        <v>764</v>
      </c>
      <c r="C64" s="194">
        <v>140</v>
      </c>
      <c r="D64" s="194">
        <v>140</v>
      </c>
      <c r="E64" s="194">
        <v>0</v>
      </c>
      <c r="F64" s="186" t="s">
        <v>765</v>
      </c>
      <c r="G64" s="96" t="s">
        <v>766</v>
      </c>
      <c r="H64" s="101" t="s">
        <v>767</v>
      </c>
      <c r="I64" s="186" t="s">
        <v>768</v>
      </c>
      <c r="J64" s="197" t="s">
        <v>719</v>
      </c>
      <c r="K64" s="186" t="s">
        <v>608</v>
      </c>
      <c r="L64" s="197" t="s">
        <v>755</v>
      </c>
    </row>
    <row r="65" spans="1:12" s="98" customFormat="1" ht="28.5" customHeight="1">
      <c r="A65" s="189"/>
      <c r="B65" s="192"/>
      <c r="C65" s="195"/>
      <c r="D65" s="195"/>
      <c r="E65" s="195"/>
      <c r="F65" s="195"/>
      <c r="G65" s="96" t="s">
        <v>769</v>
      </c>
      <c r="H65" s="101" t="s">
        <v>719</v>
      </c>
      <c r="I65" s="195"/>
      <c r="J65" s="195"/>
      <c r="K65" s="195"/>
      <c r="L65" s="195"/>
    </row>
    <row r="66" spans="1:12" s="98" customFormat="1" ht="63" customHeight="1">
      <c r="A66" s="190"/>
      <c r="B66" s="193"/>
      <c r="C66" s="196"/>
      <c r="D66" s="196"/>
      <c r="E66" s="196"/>
      <c r="F66" s="196"/>
      <c r="G66" s="96" t="s">
        <v>770</v>
      </c>
      <c r="H66" s="101" t="s">
        <v>771</v>
      </c>
      <c r="I66" s="196"/>
      <c r="J66" s="196"/>
      <c r="K66" s="196"/>
      <c r="L66" s="196"/>
    </row>
    <row r="67" spans="1:12" s="98" customFormat="1" ht="32.25" customHeight="1">
      <c r="A67" s="99" t="s">
        <v>36</v>
      </c>
      <c r="B67" s="100" t="s">
        <v>772</v>
      </c>
      <c r="C67" s="97">
        <v>2176.04</v>
      </c>
      <c r="D67" s="97">
        <v>1710.25</v>
      </c>
      <c r="E67" s="97">
        <v>465.79</v>
      </c>
      <c r="F67" s="96" t="s">
        <v>36</v>
      </c>
      <c r="G67" s="96" t="s">
        <v>36</v>
      </c>
      <c r="H67" s="96" t="s">
        <v>36</v>
      </c>
      <c r="I67" s="96" t="s">
        <v>36</v>
      </c>
      <c r="J67" s="96" t="s">
        <v>36</v>
      </c>
      <c r="K67" s="96" t="s">
        <v>36</v>
      </c>
      <c r="L67" s="96" t="s">
        <v>36</v>
      </c>
    </row>
    <row r="68" spans="1:12" s="98" customFormat="1" ht="51" customHeight="1">
      <c r="A68" s="188" t="s">
        <v>36</v>
      </c>
      <c r="B68" s="191" t="s">
        <v>773</v>
      </c>
      <c r="C68" s="194">
        <v>121.33</v>
      </c>
      <c r="D68" s="194">
        <v>121.33</v>
      </c>
      <c r="E68" s="194">
        <v>0</v>
      </c>
      <c r="F68" s="186" t="s">
        <v>774</v>
      </c>
      <c r="G68" s="96" t="s">
        <v>775</v>
      </c>
      <c r="H68" s="101" t="s">
        <v>776</v>
      </c>
      <c r="I68" s="96" t="s">
        <v>777</v>
      </c>
      <c r="J68" s="101" t="s">
        <v>778</v>
      </c>
      <c r="K68" s="186" t="s">
        <v>608</v>
      </c>
      <c r="L68" s="197" t="s">
        <v>779</v>
      </c>
    </row>
    <row r="69" spans="1:12" s="98" customFormat="1" ht="21.75" customHeight="1">
      <c r="A69" s="189"/>
      <c r="B69" s="192"/>
      <c r="C69" s="195"/>
      <c r="D69" s="195"/>
      <c r="E69" s="195"/>
      <c r="F69" s="195"/>
      <c r="G69" s="96" t="s">
        <v>780</v>
      </c>
      <c r="H69" s="101" t="s">
        <v>776</v>
      </c>
      <c r="I69" s="186" t="s">
        <v>781</v>
      </c>
      <c r="J69" s="197" t="s">
        <v>782</v>
      </c>
      <c r="K69" s="195"/>
      <c r="L69" s="195"/>
    </row>
    <row r="70" spans="1:12" s="98" customFormat="1" ht="21.75" customHeight="1">
      <c r="A70" s="189"/>
      <c r="B70" s="192"/>
      <c r="C70" s="195"/>
      <c r="D70" s="195"/>
      <c r="E70" s="195"/>
      <c r="F70" s="195"/>
      <c r="G70" s="96" t="s">
        <v>783</v>
      </c>
      <c r="H70" s="101" t="s">
        <v>784</v>
      </c>
      <c r="I70" s="195"/>
      <c r="J70" s="195"/>
      <c r="K70" s="195"/>
      <c r="L70" s="195"/>
    </row>
    <row r="71" spans="1:12" s="98" customFormat="1" ht="21.75" customHeight="1">
      <c r="A71" s="189"/>
      <c r="B71" s="192"/>
      <c r="C71" s="195"/>
      <c r="D71" s="195"/>
      <c r="E71" s="195"/>
      <c r="F71" s="195"/>
      <c r="G71" s="96" t="s">
        <v>785</v>
      </c>
      <c r="H71" s="101" t="s">
        <v>786</v>
      </c>
      <c r="I71" s="195"/>
      <c r="J71" s="195"/>
      <c r="K71" s="195"/>
      <c r="L71" s="195"/>
    </row>
    <row r="72" spans="1:12" s="98" customFormat="1" ht="21.75" customHeight="1">
      <c r="A72" s="189"/>
      <c r="B72" s="192"/>
      <c r="C72" s="195"/>
      <c r="D72" s="195"/>
      <c r="E72" s="195"/>
      <c r="F72" s="195"/>
      <c r="G72" s="96" t="s">
        <v>787</v>
      </c>
      <c r="H72" s="101" t="s">
        <v>776</v>
      </c>
      <c r="I72" s="195"/>
      <c r="J72" s="195"/>
      <c r="K72" s="195"/>
      <c r="L72" s="195"/>
    </row>
    <row r="73" spans="1:12" s="98" customFormat="1" ht="21.75" customHeight="1">
      <c r="A73" s="189"/>
      <c r="B73" s="192"/>
      <c r="C73" s="195"/>
      <c r="D73" s="195"/>
      <c r="E73" s="195"/>
      <c r="F73" s="195"/>
      <c r="G73" s="96" t="s">
        <v>788</v>
      </c>
      <c r="H73" s="101" t="s">
        <v>789</v>
      </c>
      <c r="I73" s="195"/>
      <c r="J73" s="195"/>
      <c r="K73" s="195"/>
      <c r="L73" s="195"/>
    </row>
    <row r="74" spans="1:12" s="98" customFormat="1" ht="21.75" customHeight="1">
      <c r="A74" s="189"/>
      <c r="B74" s="192"/>
      <c r="C74" s="195"/>
      <c r="D74" s="195"/>
      <c r="E74" s="195"/>
      <c r="F74" s="195"/>
      <c r="G74" s="96" t="s">
        <v>790</v>
      </c>
      <c r="H74" s="101" t="s">
        <v>791</v>
      </c>
      <c r="I74" s="195"/>
      <c r="J74" s="195"/>
      <c r="K74" s="195"/>
      <c r="L74" s="195"/>
    </row>
    <row r="75" spans="1:12" s="98" customFormat="1" ht="21.75" customHeight="1">
      <c r="A75" s="189"/>
      <c r="B75" s="192"/>
      <c r="C75" s="195"/>
      <c r="D75" s="195"/>
      <c r="E75" s="195"/>
      <c r="F75" s="195"/>
      <c r="G75" s="96" t="s">
        <v>792</v>
      </c>
      <c r="H75" s="101" t="s">
        <v>793</v>
      </c>
      <c r="I75" s="195"/>
      <c r="J75" s="195"/>
      <c r="K75" s="195"/>
      <c r="L75" s="195"/>
    </row>
    <row r="76" spans="1:12" s="98" customFormat="1" ht="21.75" customHeight="1">
      <c r="A76" s="189"/>
      <c r="B76" s="192"/>
      <c r="C76" s="195"/>
      <c r="D76" s="195"/>
      <c r="E76" s="195"/>
      <c r="F76" s="195"/>
      <c r="G76" s="96" t="s">
        <v>794</v>
      </c>
      <c r="H76" s="101" t="s">
        <v>795</v>
      </c>
      <c r="I76" s="195"/>
      <c r="J76" s="195"/>
      <c r="K76" s="195"/>
      <c r="L76" s="195"/>
    </row>
    <row r="77" spans="1:12" s="98" customFormat="1" ht="21.75" customHeight="1">
      <c r="A77" s="189"/>
      <c r="B77" s="192"/>
      <c r="C77" s="195"/>
      <c r="D77" s="195"/>
      <c r="E77" s="195"/>
      <c r="F77" s="195"/>
      <c r="G77" s="96" t="s">
        <v>724</v>
      </c>
      <c r="H77" s="101" t="s">
        <v>796</v>
      </c>
      <c r="I77" s="195"/>
      <c r="J77" s="195"/>
      <c r="K77" s="195"/>
      <c r="L77" s="195"/>
    </row>
    <row r="78" spans="1:12" s="98" customFormat="1" ht="40.5" customHeight="1">
      <c r="A78" s="190"/>
      <c r="B78" s="193"/>
      <c r="C78" s="196"/>
      <c r="D78" s="196"/>
      <c r="E78" s="196"/>
      <c r="F78" s="196"/>
      <c r="G78" s="96" t="s">
        <v>797</v>
      </c>
      <c r="H78" s="101" t="s">
        <v>798</v>
      </c>
      <c r="I78" s="196"/>
      <c r="J78" s="196"/>
      <c r="K78" s="196"/>
      <c r="L78" s="196"/>
    </row>
    <row r="79" spans="1:12" s="98" customFormat="1" ht="30.75" customHeight="1">
      <c r="A79" s="188" t="s">
        <v>36</v>
      </c>
      <c r="B79" s="191" t="s">
        <v>799</v>
      </c>
      <c r="C79" s="194">
        <v>301.73</v>
      </c>
      <c r="D79" s="194">
        <v>301.73</v>
      </c>
      <c r="E79" s="194">
        <v>0</v>
      </c>
      <c r="F79" s="186" t="s">
        <v>800</v>
      </c>
      <c r="G79" s="96" t="s">
        <v>801</v>
      </c>
      <c r="H79" s="101" t="s">
        <v>802</v>
      </c>
      <c r="I79" s="96" t="s">
        <v>803</v>
      </c>
      <c r="J79" s="101" t="s">
        <v>804</v>
      </c>
      <c r="K79" s="186" t="s">
        <v>805</v>
      </c>
      <c r="L79" s="197" t="s">
        <v>617</v>
      </c>
    </row>
    <row r="80" spans="1:12" s="98" customFormat="1" ht="30.75" customHeight="1">
      <c r="A80" s="189"/>
      <c r="B80" s="192"/>
      <c r="C80" s="195"/>
      <c r="D80" s="195"/>
      <c r="E80" s="195"/>
      <c r="F80" s="195"/>
      <c r="G80" s="96" t="s">
        <v>654</v>
      </c>
      <c r="H80" s="101" t="s">
        <v>806</v>
      </c>
      <c r="I80" s="96" t="s">
        <v>807</v>
      </c>
      <c r="J80" s="101" t="s">
        <v>687</v>
      </c>
      <c r="K80" s="195"/>
      <c r="L80" s="195"/>
    </row>
    <row r="81" spans="1:12" s="98" customFormat="1" ht="15">
      <c r="A81" s="189"/>
      <c r="B81" s="192"/>
      <c r="C81" s="195"/>
      <c r="D81" s="195"/>
      <c r="E81" s="195"/>
      <c r="F81" s="195"/>
      <c r="G81" s="96" t="s">
        <v>808</v>
      </c>
      <c r="H81" s="101" t="s">
        <v>796</v>
      </c>
      <c r="I81" s="186" t="s">
        <v>809</v>
      </c>
      <c r="J81" s="197" t="s">
        <v>810</v>
      </c>
      <c r="K81" s="195"/>
      <c r="L81" s="195"/>
    </row>
    <row r="82" spans="1:12" s="98" customFormat="1" ht="15">
      <c r="A82" s="189"/>
      <c r="B82" s="192"/>
      <c r="C82" s="195"/>
      <c r="D82" s="195"/>
      <c r="E82" s="195"/>
      <c r="F82" s="195"/>
      <c r="G82" s="96" t="s">
        <v>616</v>
      </c>
      <c r="H82" s="101" t="s">
        <v>617</v>
      </c>
      <c r="I82" s="195"/>
      <c r="J82" s="195"/>
      <c r="K82" s="195"/>
      <c r="L82" s="195"/>
    </row>
    <row r="83" spans="1:12" s="98" customFormat="1" ht="15">
      <c r="A83" s="190"/>
      <c r="B83" s="193"/>
      <c r="C83" s="196"/>
      <c r="D83" s="196"/>
      <c r="E83" s="196"/>
      <c r="F83" s="196"/>
      <c r="G83" s="96" t="s">
        <v>656</v>
      </c>
      <c r="H83" s="101" t="s">
        <v>811</v>
      </c>
      <c r="I83" s="196"/>
      <c r="J83" s="196"/>
      <c r="K83" s="196"/>
      <c r="L83" s="196"/>
    </row>
    <row r="84" spans="1:12" s="98" customFormat="1" ht="48.75" customHeight="1">
      <c r="A84" s="188" t="s">
        <v>36</v>
      </c>
      <c r="B84" s="191" t="s">
        <v>812</v>
      </c>
      <c r="C84" s="194">
        <v>360</v>
      </c>
      <c r="D84" s="194">
        <v>360</v>
      </c>
      <c r="E84" s="194">
        <v>0</v>
      </c>
      <c r="F84" s="186" t="s">
        <v>813</v>
      </c>
      <c r="G84" s="96" t="s">
        <v>814</v>
      </c>
      <c r="H84" s="101" t="s">
        <v>815</v>
      </c>
      <c r="I84" s="96" t="s">
        <v>816</v>
      </c>
      <c r="J84" s="101" t="s">
        <v>817</v>
      </c>
      <c r="K84" s="186" t="s">
        <v>818</v>
      </c>
      <c r="L84" s="197" t="s">
        <v>806</v>
      </c>
    </row>
    <row r="85" spans="1:12" s="98" customFormat="1" ht="48.75" customHeight="1">
      <c r="A85" s="189"/>
      <c r="B85" s="192"/>
      <c r="C85" s="195"/>
      <c r="D85" s="195"/>
      <c r="E85" s="195"/>
      <c r="F85" s="195"/>
      <c r="G85" s="96" t="s">
        <v>819</v>
      </c>
      <c r="H85" s="101" t="s">
        <v>820</v>
      </c>
      <c r="I85" s="96" t="s">
        <v>821</v>
      </c>
      <c r="J85" s="101" t="s">
        <v>822</v>
      </c>
      <c r="K85" s="195"/>
      <c r="L85" s="195"/>
    </row>
    <row r="86" spans="1:12" s="98" customFormat="1" ht="31.5" customHeight="1">
      <c r="A86" s="189"/>
      <c r="B86" s="192"/>
      <c r="C86" s="195"/>
      <c r="D86" s="195"/>
      <c r="E86" s="195"/>
      <c r="F86" s="195"/>
      <c r="G86" s="96" t="s">
        <v>823</v>
      </c>
      <c r="H86" s="101" t="s">
        <v>824</v>
      </c>
      <c r="I86" s="186" t="s">
        <v>825</v>
      </c>
      <c r="J86" s="197" t="s">
        <v>806</v>
      </c>
      <c r="K86" s="195"/>
      <c r="L86" s="195"/>
    </row>
    <row r="87" spans="1:12" s="98" customFormat="1" ht="31.5" customHeight="1">
      <c r="A87" s="189"/>
      <c r="B87" s="192"/>
      <c r="C87" s="195"/>
      <c r="D87" s="195"/>
      <c r="E87" s="195"/>
      <c r="F87" s="195"/>
      <c r="G87" s="96" t="s">
        <v>826</v>
      </c>
      <c r="H87" s="101" t="s">
        <v>827</v>
      </c>
      <c r="I87" s="195"/>
      <c r="J87" s="195"/>
      <c r="K87" s="195"/>
      <c r="L87" s="195"/>
    </row>
    <row r="88" spans="1:12" s="98" customFormat="1" ht="31.5" customHeight="1">
      <c r="A88" s="189"/>
      <c r="B88" s="192"/>
      <c r="C88" s="195"/>
      <c r="D88" s="195"/>
      <c r="E88" s="195"/>
      <c r="F88" s="195"/>
      <c r="G88" s="96" t="s">
        <v>828</v>
      </c>
      <c r="H88" s="101" t="s">
        <v>625</v>
      </c>
      <c r="I88" s="195"/>
      <c r="J88" s="195"/>
      <c r="K88" s="195"/>
      <c r="L88" s="195"/>
    </row>
    <row r="89" spans="1:12" s="98" customFormat="1" ht="31.5" customHeight="1">
      <c r="A89" s="189"/>
      <c r="B89" s="192"/>
      <c r="C89" s="195"/>
      <c r="D89" s="195"/>
      <c r="E89" s="195"/>
      <c r="F89" s="195"/>
      <c r="G89" s="96" t="s">
        <v>829</v>
      </c>
      <c r="H89" s="101" t="s">
        <v>830</v>
      </c>
      <c r="I89" s="195"/>
      <c r="J89" s="195"/>
      <c r="K89" s="195"/>
      <c r="L89" s="195"/>
    </row>
    <row r="90" spans="1:12" s="98" customFormat="1" ht="31.5" customHeight="1">
      <c r="A90" s="189"/>
      <c r="B90" s="192"/>
      <c r="C90" s="195"/>
      <c r="D90" s="195"/>
      <c r="E90" s="195"/>
      <c r="F90" s="195"/>
      <c r="G90" s="96" t="s">
        <v>831</v>
      </c>
      <c r="H90" s="101" t="s">
        <v>832</v>
      </c>
      <c r="I90" s="195"/>
      <c r="J90" s="195"/>
      <c r="K90" s="195"/>
      <c r="L90" s="195"/>
    </row>
    <row r="91" spans="1:12" s="98" customFormat="1" ht="75" customHeight="1">
      <c r="A91" s="189"/>
      <c r="B91" s="192"/>
      <c r="C91" s="195"/>
      <c r="D91" s="195"/>
      <c r="E91" s="195"/>
      <c r="F91" s="195"/>
      <c r="G91" s="96" t="s">
        <v>833</v>
      </c>
      <c r="H91" s="101" t="s">
        <v>806</v>
      </c>
      <c r="I91" s="195"/>
      <c r="J91" s="195"/>
      <c r="K91" s="195"/>
      <c r="L91" s="195"/>
    </row>
    <row r="92" spans="1:12" s="98" customFormat="1" ht="102" customHeight="1">
      <c r="A92" s="190"/>
      <c r="B92" s="193"/>
      <c r="C92" s="196"/>
      <c r="D92" s="196"/>
      <c r="E92" s="196"/>
      <c r="F92" s="196"/>
      <c r="G92" s="96" t="s">
        <v>834</v>
      </c>
      <c r="H92" s="101" t="s">
        <v>835</v>
      </c>
      <c r="I92" s="196"/>
      <c r="J92" s="196"/>
      <c r="K92" s="196"/>
      <c r="L92" s="196"/>
    </row>
    <row r="93" spans="1:12" s="98" customFormat="1" ht="15">
      <c r="A93" s="188" t="s">
        <v>36</v>
      </c>
      <c r="B93" s="191" t="s">
        <v>836</v>
      </c>
      <c r="C93" s="194">
        <v>465.79</v>
      </c>
      <c r="D93" s="194">
        <v>0</v>
      </c>
      <c r="E93" s="194">
        <v>465.79</v>
      </c>
      <c r="F93" s="186" t="s">
        <v>837</v>
      </c>
      <c r="G93" s="96" t="s">
        <v>814</v>
      </c>
      <c r="H93" s="101" t="s">
        <v>838</v>
      </c>
      <c r="I93" s="96" t="s">
        <v>839</v>
      </c>
      <c r="J93" s="101" t="s">
        <v>840</v>
      </c>
      <c r="K93" s="186" t="s">
        <v>818</v>
      </c>
      <c r="L93" s="197" t="s">
        <v>806</v>
      </c>
    </row>
    <row r="94" spans="1:12" s="98" customFormat="1" ht="15">
      <c r="A94" s="189"/>
      <c r="B94" s="192"/>
      <c r="C94" s="195"/>
      <c r="D94" s="195"/>
      <c r="E94" s="195"/>
      <c r="F94" s="195"/>
      <c r="G94" s="96" t="s">
        <v>841</v>
      </c>
      <c r="H94" s="101" t="s">
        <v>842</v>
      </c>
      <c r="I94" s="186" t="s">
        <v>843</v>
      </c>
      <c r="J94" s="197" t="s">
        <v>840</v>
      </c>
      <c r="K94" s="195"/>
      <c r="L94" s="195"/>
    </row>
    <row r="95" spans="1:12" s="98" customFormat="1" ht="15">
      <c r="A95" s="189"/>
      <c r="B95" s="192"/>
      <c r="C95" s="195"/>
      <c r="D95" s="195"/>
      <c r="E95" s="195"/>
      <c r="F95" s="195"/>
      <c r="G95" s="96" t="s">
        <v>844</v>
      </c>
      <c r="H95" s="101" t="s">
        <v>845</v>
      </c>
      <c r="I95" s="195"/>
      <c r="J95" s="195"/>
      <c r="K95" s="195"/>
      <c r="L95" s="195"/>
    </row>
    <row r="96" spans="1:12" s="98" customFormat="1" ht="15">
      <c r="A96" s="190"/>
      <c r="B96" s="193"/>
      <c r="C96" s="196"/>
      <c r="D96" s="196"/>
      <c r="E96" s="196"/>
      <c r="F96" s="196"/>
      <c r="G96" s="96" t="s">
        <v>834</v>
      </c>
      <c r="H96" s="101" t="s">
        <v>846</v>
      </c>
      <c r="I96" s="196"/>
      <c r="J96" s="196"/>
      <c r="K96" s="196"/>
      <c r="L96" s="196"/>
    </row>
    <row r="97" spans="1:12" s="98" customFormat="1" ht="24">
      <c r="A97" s="188" t="s">
        <v>36</v>
      </c>
      <c r="B97" s="191" t="s">
        <v>847</v>
      </c>
      <c r="C97" s="194">
        <v>205.19</v>
      </c>
      <c r="D97" s="194">
        <v>205.19</v>
      </c>
      <c r="E97" s="194">
        <v>0</v>
      </c>
      <c r="F97" s="186" t="s">
        <v>848</v>
      </c>
      <c r="G97" s="96" t="s">
        <v>849</v>
      </c>
      <c r="H97" s="101" t="s">
        <v>806</v>
      </c>
      <c r="I97" s="96" t="s">
        <v>803</v>
      </c>
      <c r="J97" s="101" t="s">
        <v>850</v>
      </c>
      <c r="K97" s="186" t="s">
        <v>818</v>
      </c>
      <c r="L97" s="197" t="s">
        <v>806</v>
      </c>
    </row>
    <row r="98" spans="1:12" s="98" customFormat="1" ht="42.75" customHeight="1">
      <c r="A98" s="189"/>
      <c r="B98" s="192"/>
      <c r="C98" s="195"/>
      <c r="D98" s="195"/>
      <c r="E98" s="195"/>
      <c r="F98" s="195"/>
      <c r="G98" s="96" t="s">
        <v>851</v>
      </c>
      <c r="H98" s="101" t="s">
        <v>806</v>
      </c>
      <c r="I98" s="96" t="s">
        <v>852</v>
      </c>
      <c r="J98" s="101" t="s">
        <v>853</v>
      </c>
      <c r="K98" s="195"/>
      <c r="L98" s="195"/>
    </row>
    <row r="99" spans="1:12" s="98" customFormat="1" ht="36.75" customHeight="1">
      <c r="A99" s="190"/>
      <c r="B99" s="193"/>
      <c r="C99" s="196"/>
      <c r="D99" s="196"/>
      <c r="E99" s="196"/>
      <c r="F99" s="196"/>
      <c r="G99" s="96" t="s">
        <v>724</v>
      </c>
      <c r="H99" s="101" t="s">
        <v>854</v>
      </c>
      <c r="I99" s="96" t="s">
        <v>855</v>
      </c>
      <c r="J99" s="101" t="s">
        <v>856</v>
      </c>
      <c r="K99" s="196"/>
      <c r="L99" s="196"/>
    </row>
    <row r="100" spans="1:12" s="98" customFormat="1" ht="79.5" customHeight="1">
      <c r="A100" s="188" t="s">
        <v>36</v>
      </c>
      <c r="B100" s="191" t="s">
        <v>857</v>
      </c>
      <c r="C100" s="194">
        <v>722</v>
      </c>
      <c r="D100" s="194">
        <v>722</v>
      </c>
      <c r="E100" s="194">
        <v>0</v>
      </c>
      <c r="F100" s="186" t="s">
        <v>858</v>
      </c>
      <c r="G100" s="96" t="s">
        <v>859</v>
      </c>
      <c r="H100" s="101" t="s">
        <v>860</v>
      </c>
      <c r="I100" s="96" t="s">
        <v>861</v>
      </c>
      <c r="J100" s="101" t="s">
        <v>862</v>
      </c>
      <c r="K100" s="186" t="s">
        <v>818</v>
      </c>
      <c r="L100" s="197" t="s">
        <v>779</v>
      </c>
    </row>
    <row r="101" spans="1:12" s="98" customFormat="1" ht="27" customHeight="1">
      <c r="A101" s="189"/>
      <c r="B101" s="192"/>
      <c r="C101" s="195"/>
      <c r="D101" s="195"/>
      <c r="E101" s="195"/>
      <c r="F101" s="195"/>
      <c r="G101" s="96" t="s">
        <v>863</v>
      </c>
      <c r="H101" s="101" t="s">
        <v>864</v>
      </c>
      <c r="I101" s="186" t="s">
        <v>865</v>
      </c>
      <c r="J101" s="197" t="s">
        <v>866</v>
      </c>
      <c r="K101" s="195"/>
      <c r="L101" s="195"/>
    </row>
    <row r="102" spans="1:12" s="98" customFormat="1" ht="27" customHeight="1">
      <c r="A102" s="189"/>
      <c r="B102" s="192"/>
      <c r="C102" s="195"/>
      <c r="D102" s="195"/>
      <c r="E102" s="195"/>
      <c r="F102" s="195"/>
      <c r="G102" s="96" t="s">
        <v>867</v>
      </c>
      <c r="H102" s="101" t="s">
        <v>795</v>
      </c>
      <c r="I102" s="195"/>
      <c r="J102" s="195"/>
      <c r="K102" s="195"/>
      <c r="L102" s="195"/>
    </row>
    <row r="103" spans="1:12" s="98" customFormat="1" ht="27" customHeight="1">
      <c r="A103" s="189"/>
      <c r="B103" s="192"/>
      <c r="C103" s="195"/>
      <c r="D103" s="195"/>
      <c r="E103" s="195"/>
      <c r="F103" s="195"/>
      <c r="G103" s="96" t="s">
        <v>868</v>
      </c>
      <c r="H103" s="101" t="s">
        <v>795</v>
      </c>
      <c r="I103" s="195"/>
      <c r="J103" s="195"/>
      <c r="K103" s="195"/>
      <c r="L103" s="195"/>
    </row>
    <row r="104" spans="1:12" s="98" customFormat="1" ht="27" customHeight="1">
      <c r="A104" s="189"/>
      <c r="B104" s="192"/>
      <c r="C104" s="195"/>
      <c r="D104" s="195"/>
      <c r="E104" s="195"/>
      <c r="F104" s="195"/>
      <c r="G104" s="96" t="s">
        <v>757</v>
      </c>
      <c r="H104" s="101" t="s">
        <v>869</v>
      </c>
      <c r="I104" s="195"/>
      <c r="J104" s="195"/>
      <c r="K104" s="195"/>
      <c r="L104" s="195"/>
    </row>
    <row r="105" spans="1:12" s="98" customFormat="1" ht="27" customHeight="1">
      <c r="A105" s="190"/>
      <c r="B105" s="193"/>
      <c r="C105" s="196"/>
      <c r="D105" s="196"/>
      <c r="E105" s="196"/>
      <c r="F105" s="196"/>
      <c r="G105" s="96" t="s">
        <v>870</v>
      </c>
      <c r="H105" s="101" t="s">
        <v>871</v>
      </c>
      <c r="I105" s="196"/>
      <c r="J105" s="196"/>
      <c r="K105" s="196"/>
      <c r="L105" s="196"/>
    </row>
    <row r="106" spans="1:12" s="98" customFormat="1" ht="29.25" customHeight="1">
      <c r="A106" s="99" t="s">
        <v>36</v>
      </c>
      <c r="B106" s="100" t="s">
        <v>872</v>
      </c>
      <c r="C106" s="97">
        <v>788.66</v>
      </c>
      <c r="D106" s="97">
        <v>788.66</v>
      </c>
      <c r="E106" s="97">
        <v>0</v>
      </c>
      <c r="F106" s="96" t="s">
        <v>36</v>
      </c>
      <c r="G106" s="96" t="s">
        <v>36</v>
      </c>
      <c r="H106" s="96" t="s">
        <v>36</v>
      </c>
      <c r="I106" s="96" t="s">
        <v>36</v>
      </c>
      <c r="J106" s="96" t="s">
        <v>36</v>
      </c>
      <c r="K106" s="96" t="s">
        <v>36</v>
      </c>
      <c r="L106" s="96" t="s">
        <v>36</v>
      </c>
    </row>
    <row r="107" spans="1:12" s="98" customFormat="1" ht="48.75" customHeight="1">
      <c r="A107" s="188" t="s">
        <v>36</v>
      </c>
      <c r="B107" s="191" t="s">
        <v>873</v>
      </c>
      <c r="C107" s="194">
        <v>110.93</v>
      </c>
      <c r="D107" s="194">
        <v>110.93</v>
      </c>
      <c r="E107" s="194">
        <v>0</v>
      </c>
      <c r="F107" s="186" t="s">
        <v>874</v>
      </c>
      <c r="G107" s="96" t="s">
        <v>874</v>
      </c>
      <c r="H107" s="101" t="s">
        <v>875</v>
      </c>
      <c r="I107" s="96" t="s">
        <v>876</v>
      </c>
      <c r="J107" s="101" t="s">
        <v>877</v>
      </c>
      <c r="K107" s="186" t="s">
        <v>878</v>
      </c>
      <c r="L107" s="197" t="s">
        <v>731</v>
      </c>
    </row>
    <row r="108" spans="1:12" s="98" customFormat="1" ht="17.25" customHeight="1">
      <c r="A108" s="189"/>
      <c r="B108" s="192"/>
      <c r="C108" s="195"/>
      <c r="D108" s="195"/>
      <c r="E108" s="195"/>
      <c r="F108" s="195"/>
      <c r="G108" s="96" t="s">
        <v>879</v>
      </c>
      <c r="H108" s="101" t="s">
        <v>880</v>
      </c>
      <c r="I108" s="96" t="s">
        <v>881</v>
      </c>
      <c r="J108" s="101" t="s">
        <v>882</v>
      </c>
      <c r="K108" s="195"/>
      <c r="L108" s="195"/>
    </row>
    <row r="109" spans="1:12" s="98" customFormat="1" ht="17.25" customHeight="1">
      <c r="A109" s="189"/>
      <c r="B109" s="192"/>
      <c r="C109" s="195"/>
      <c r="D109" s="195"/>
      <c r="E109" s="195"/>
      <c r="F109" s="195"/>
      <c r="G109" s="96" t="s">
        <v>883</v>
      </c>
      <c r="H109" s="101" t="s">
        <v>884</v>
      </c>
      <c r="I109" s="96" t="s">
        <v>885</v>
      </c>
      <c r="J109" s="101" t="s">
        <v>886</v>
      </c>
      <c r="K109" s="195"/>
      <c r="L109" s="195"/>
    </row>
    <row r="110" spans="1:12" s="98" customFormat="1" ht="17.25" customHeight="1">
      <c r="A110" s="190"/>
      <c r="B110" s="193"/>
      <c r="C110" s="196"/>
      <c r="D110" s="196"/>
      <c r="E110" s="196"/>
      <c r="F110" s="196"/>
      <c r="G110" s="96" t="s">
        <v>887</v>
      </c>
      <c r="H110" s="101" t="s">
        <v>888</v>
      </c>
      <c r="I110" s="96" t="s">
        <v>889</v>
      </c>
      <c r="J110" s="101" t="s">
        <v>890</v>
      </c>
      <c r="K110" s="196"/>
      <c r="L110" s="196"/>
    </row>
    <row r="111" spans="1:12" s="98" customFormat="1" ht="24">
      <c r="A111" s="188" t="s">
        <v>36</v>
      </c>
      <c r="B111" s="191" t="s">
        <v>891</v>
      </c>
      <c r="C111" s="194">
        <v>183.96</v>
      </c>
      <c r="D111" s="194">
        <v>183.96</v>
      </c>
      <c r="E111" s="194">
        <v>0</v>
      </c>
      <c r="F111" s="186" t="s">
        <v>892</v>
      </c>
      <c r="G111" s="96" t="s">
        <v>893</v>
      </c>
      <c r="H111" s="101" t="s">
        <v>892</v>
      </c>
      <c r="I111" s="96" t="s">
        <v>876</v>
      </c>
      <c r="J111" s="101" t="s">
        <v>894</v>
      </c>
      <c r="K111" s="186" t="s">
        <v>878</v>
      </c>
      <c r="L111" s="197" t="s">
        <v>731</v>
      </c>
    </row>
    <row r="112" spans="1:12" s="98" customFormat="1" ht="15">
      <c r="A112" s="189"/>
      <c r="B112" s="192"/>
      <c r="C112" s="195"/>
      <c r="D112" s="195"/>
      <c r="E112" s="195"/>
      <c r="F112" s="195"/>
      <c r="G112" s="96" t="s">
        <v>879</v>
      </c>
      <c r="H112" s="101" t="s">
        <v>895</v>
      </c>
      <c r="I112" s="96" t="s">
        <v>896</v>
      </c>
      <c r="J112" s="101" t="s">
        <v>882</v>
      </c>
      <c r="K112" s="195"/>
      <c r="L112" s="195"/>
    </row>
    <row r="113" spans="1:12" s="98" customFormat="1" ht="15">
      <c r="A113" s="189"/>
      <c r="B113" s="192"/>
      <c r="C113" s="195"/>
      <c r="D113" s="195"/>
      <c r="E113" s="195"/>
      <c r="F113" s="195"/>
      <c r="G113" s="96" t="s">
        <v>883</v>
      </c>
      <c r="H113" s="101" t="s">
        <v>884</v>
      </c>
      <c r="I113" s="96" t="s">
        <v>885</v>
      </c>
      <c r="J113" s="101" t="s">
        <v>886</v>
      </c>
      <c r="K113" s="195"/>
      <c r="L113" s="195"/>
    </row>
    <row r="114" spans="1:12" s="98" customFormat="1" ht="15">
      <c r="A114" s="190"/>
      <c r="B114" s="193"/>
      <c r="C114" s="196"/>
      <c r="D114" s="196"/>
      <c r="E114" s="196"/>
      <c r="F114" s="196"/>
      <c r="G114" s="96" t="s">
        <v>887</v>
      </c>
      <c r="H114" s="101" t="s">
        <v>897</v>
      </c>
      <c r="I114" s="96" t="s">
        <v>898</v>
      </c>
      <c r="J114" s="101" t="s">
        <v>890</v>
      </c>
      <c r="K114" s="196"/>
      <c r="L114" s="196"/>
    </row>
    <row r="115" spans="1:12" s="98" customFormat="1" ht="86.25" customHeight="1">
      <c r="A115" s="188" t="s">
        <v>36</v>
      </c>
      <c r="B115" s="191" t="s">
        <v>899</v>
      </c>
      <c r="C115" s="194">
        <v>159</v>
      </c>
      <c r="D115" s="194">
        <v>159</v>
      </c>
      <c r="E115" s="194">
        <v>0</v>
      </c>
      <c r="F115" s="186" t="s">
        <v>900</v>
      </c>
      <c r="G115" s="96" t="s">
        <v>900</v>
      </c>
      <c r="H115" s="101" t="s">
        <v>900</v>
      </c>
      <c r="I115" s="96" t="s">
        <v>876</v>
      </c>
      <c r="J115" s="101" t="s">
        <v>877</v>
      </c>
      <c r="K115" s="186" t="s">
        <v>878</v>
      </c>
      <c r="L115" s="197" t="s">
        <v>731</v>
      </c>
    </row>
    <row r="116" spans="1:12" s="98" customFormat="1" ht="24">
      <c r="A116" s="189"/>
      <c r="B116" s="192"/>
      <c r="C116" s="195"/>
      <c r="D116" s="195"/>
      <c r="E116" s="195"/>
      <c r="F116" s="195"/>
      <c r="G116" s="96" t="s">
        <v>901</v>
      </c>
      <c r="H116" s="101" t="s">
        <v>880</v>
      </c>
      <c r="I116" s="96" t="s">
        <v>881</v>
      </c>
      <c r="J116" s="101" t="s">
        <v>882</v>
      </c>
      <c r="K116" s="195"/>
      <c r="L116" s="195"/>
    </row>
    <row r="117" spans="1:12" s="98" customFormat="1" ht="15">
      <c r="A117" s="189"/>
      <c r="B117" s="192"/>
      <c r="C117" s="195"/>
      <c r="D117" s="195"/>
      <c r="E117" s="195"/>
      <c r="F117" s="195"/>
      <c r="G117" s="96" t="s">
        <v>883</v>
      </c>
      <c r="H117" s="101" t="s">
        <v>884</v>
      </c>
      <c r="I117" s="96" t="s">
        <v>885</v>
      </c>
      <c r="J117" s="101" t="s">
        <v>886</v>
      </c>
      <c r="K117" s="195"/>
      <c r="L117" s="195"/>
    </row>
    <row r="118" spans="1:12" s="98" customFormat="1" ht="15">
      <c r="A118" s="190"/>
      <c r="B118" s="193"/>
      <c r="C118" s="196"/>
      <c r="D118" s="196"/>
      <c r="E118" s="196"/>
      <c r="F118" s="196"/>
      <c r="G118" s="96" t="s">
        <v>887</v>
      </c>
      <c r="H118" s="101" t="s">
        <v>902</v>
      </c>
      <c r="I118" s="96" t="s">
        <v>898</v>
      </c>
      <c r="J118" s="101" t="s">
        <v>890</v>
      </c>
      <c r="K118" s="196"/>
      <c r="L118" s="196"/>
    </row>
    <row r="119" spans="1:12" s="98" customFormat="1" ht="30.75" customHeight="1">
      <c r="A119" s="188" t="s">
        <v>36</v>
      </c>
      <c r="B119" s="191" t="s">
        <v>903</v>
      </c>
      <c r="C119" s="194">
        <v>334.77</v>
      </c>
      <c r="D119" s="194">
        <v>334.77</v>
      </c>
      <c r="E119" s="194">
        <v>0</v>
      </c>
      <c r="F119" s="186" t="s">
        <v>904</v>
      </c>
      <c r="G119" s="96" t="s">
        <v>905</v>
      </c>
      <c r="H119" s="101" t="s">
        <v>906</v>
      </c>
      <c r="I119" s="96" t="s">
        <v>907</v>
      </c>
      <c r="J119" s="101" t="s">
        <v>908</v>
      </c>
      <c r="K119" s="186" t="s">
        <v>909</v>
      </c>
      <c r="L119" s="197" t="s">
        <v>910</v>
      </c>
    </row>
    <row r="120" spans="1:12" s="98" customFormat="1" ht="33" customHeight="1">
      <c r="A120" s="189"/>
      <c r="B120" s="192"/>
      <c r="C120" s="195"/>
      <c r="D120" s="195"/>
      <c r="E120" s="195"/>
      <c r="F120" s="195"/>
      <c r="G120" s="96" t="s">
        <v>911</v>
      </c>
      <c r="H120" s="101" t="s">
        <v>912</v>
      </c>
      <c r="I120" s="186" t="s">
        <v>913</v>
      </c>
      <c r="J120" s="197" t="s">
        <v>914</v>
      </c>
      <c r="K120" s="195"/>
      <c r="L120" s="195"/>
    </row>
    <row r="121" spans="1:12" s="98" customFormat="1" ht="20.25" customHeight="1">
      <c r="A121" s="189"/>
      <c r="B121" s="192"/>
      <c r="C121" s="195"/>
      <c r="D121" s="195"/>
      <c r="E121" s="195"/>
      <c r="F121" s="195"/>
      <c r="G121" s="96" t="s">
        <v>724</v>
      </c>
      <c r="H121" s="101" t="s">
        <v>915</v>
      </c>
      <c r="I121" s="195"/>
      <c r="J121" s="195"/>
      <c r="K121" s="195"/>
      <c r="L121" s="195"/>
    </row>
    <row r="122" spans="1:12" s="98" customFormat="1" ht="15">
      <c r="A122" s="190"/>
      <c r="B122" s="193"/>
      <c r="C122" s="196"/>
      <c r="D122" s="196"/>
      <c r="E122" s="196"/>
      <c r="F122" s="196"/>
      <c r="G122" s="96" t="s">
        <v>916</v>
      </c>
      <c r="H122" s="101" t="s">
        <v>917</v>
      </c>
      <c r="I122" s="196"/>
      <c r="J122" s="196"/>
      <c r="K122" s="196"/>
      <c r="L122" s="196"/>
    </row>
    <row r="123" spans="1:12" s="98" customFormat="1" ht="25.5" customHeight="1">
      <c r="A123" s="99" t="s">
        <v>36</v>
      </c>
      <c r="B123" s="100" t="s">
        <v>918</v>
      </c>
      <c r="C123" s="97">
        <v>581.08</v>
      </c>
      <c r="D123" s="97">
        <v>581.08</v>
      </c>
      <c r="E123" s="97">
        <v>0</v>
      </c>
      <c r="F123" s="96" t="s">
        <v>36</v>
      </c>
      <c r="G123" s="96" t="s">
        <v>36</v>
      </c>
      <c r="H123" s="96" t="s">
        <v>36</v>
      </c>
      <c r="I123" s="96" t="s">
        <v>36</v>
      </c>
      <c r="J123" s="96" t="s">
        <v>36</v>
      </c>
      <c r="K123" s="96" t="s">
        <v>36</v>
      </c>
      <c r="L123" s="96" t="s">
        <v>36</v>
      </c>
    </row>
    <row r="124" spans="1:12" s="98" customFormat="1" ht="32.25" customHeight="1">
      <c r="A124" s="188" t="s">
        <v>36</v>
      </c>
      <c r="B124" s="191" t="s">
        <v>919</v>
      </c>
      <c r="C124" s="194">
        <v>107.98</v>
      </c>
      <c r="D124" s="194">
        <v>107.98</v>
      </c>
      <c r="E124" s="194">
        <v>0</v>
      </c>
      <c r="F124" s="186" t="s">
        <v>920</v>
      </c>
      <c r="G124" s="96" t="s">
        <v>921</v>
      </c>
      <c r="H124" s="101" t="s">
        <v>922</v>
      </c>
      <c r="I124" s="96" t="s">
        <v>923</v>
      </c>
      <c r="J124" s="101" t="s">
        <v>687</v>
      </c>
      <c r="K124" s="186" t="s">
        <v>608</v>
      </c>
      <c r="L124" s="197" t="s">
        <v>924</v>
      </c>
    </row>
    <row r="125" spans="1:12" s="98" customFormat="1" ht="24">
      <c r="A125" s="189"/>
      <c r="B125" s="192"/>
      <c r="C125" s="195"/>
      <c r="D125" s="195"/>
      <c r="E125" s="195"/>
      <c r="F125" s="195"/>
      <c r="G125" s="96" t="s">
        <v>925</v>
      </c>
      <c r="H125" s="101" t="s">
        <v>926</v>
      </c>
      <c r="I125" s="186" t="s">
        <v>927</v>
      </c>
      <c r="J125" s="197" t="s">
        <v>687</v>
      </c>
      <c r="K125" s="195"/>
      <c r="L125" s="195"/>
    </row>
    <row r="126" spans="1:12" s="98" customFormat="1" ht="15">
      <c r="A126" s="189"/>
      <c r="B126" s="192"/>
      <c r="C126" s="195"/>
      <c r="D126" s="195"/>
      <c r="E126" s="195"/>
      <c r="F126" s="195"/>
      <c r="G126" s="96" t="s">
        <v>928</v>
      </c>
      <c r="H126" s="101" t="s">
        <v>929</v>
      </c>
      <c r="I126" s="195"/>
      <c r="J126" s="195"/>
      <c r="K126" s="195"/>
      <c r="L126" s="195"/>
    </row>
    <row r="127" spans="1:12" s="98" customFormat="1" ht="15">
      <c r="A127" s="189"/>
      <c r="B127" s="192"/>
      <c r="C127" s="195"/>
      <c r="D127" s="195"/>
      <c r="E127" s="195"/>
      <c r="F127" s="195"/>
      <c r="G127" s="96" t="s">
        <v>930</v>
      </c>
      <c r="H127" s="101" t="s">
        <v>617</v>
      </c>
      <c r="I127" s="195"/>
      <c r="J127" s="195"/>
      <c r="K127" s="195"/>
      <c r="L127" s="195"/>
    </row>
    <row r="128" spans="1:12" s="98" customFormat="1" ht="15">
      <c r="A128" s="189"/>
      <c r="B128" s="192"/>
      <c r="C128" s="195"/>
      <c r="D128" s="195"/>
      <c r="E128" s="195"/>
      <c r="F128" s="195"/>
      <c r="G128" s="96" t="s">
        <v>931</v>
      </c>
      <c r="H128" s="101" t="s">
        <v>932</v>
      </c>
      <c r="I128" s="195"/>
      <c r="J128" s="195"/>
      <c r="K128" s="195"/>
      <c r="L128" s="195"/>
    </row>
    <row r="129" spans="1:12" s="98" customFormat="1" ht="15">
      <c r="A129" s="189"/>
      <c r="B129" s="192"/>
      <c r="C129" s="195"/>
      <c r="D129" s="195"/>
      <c r="E129" s="195"/>
      <c r="F129" s="195"/>
      <c r="G129" s="96" t="s">
        <v>616</v>
      </c>
      <c r="H129" s="101" t="s">
        <v>617</v>
      </c>
      <c r="I129" s="195"/>
      <c r="J129" s="195"/>
      <c r="K129" s="195"/>
      <c r="L129" s="195"/>
    </row>
    <row r="130" spans="1:12" s="98" customFormat="1" ht="15">
      <c r="A130" s="190"/>
      <c r="B130" s="193"/>
      <c r="C130" s="196"/>
      <c r="D130" s="196"/>
      <c r="E130" s="196"/>
      <c r="F130" s="196"/>
      <c r="G130" s="96" t="s">
        <v>168</v>
      </c>
      <c r="H130" s="101" t="s">
        <v>933</v>
      </c>
      <c r="I130" s="196"/>
      <c r="J130" s="196"/>
      <c r="K130" s="196"/>
      <c r="L130" s="196"/>
    </row>
    <row r="131" spans="1:12" s="98" customFormat="1" ht="33.75" customHeight="1">
      <c r="A131" s="188" t="s">
        <v>36</v>
      </c>
      <c r="B131" s="191" t="s">
        <v>934</v>
      </c>
      <c r="C131" s="194">
        <v>240.7</v>
      </c>
      <c r="D131" s="194">
        <v>240.7</v>
      </c>
      <c r="E131" s="194">
        <v>0</v>
      </c>
      <c r="F131" s="186" t="s">
        <v>935</v>
      </c>
      <c r="G131" s="96" t="s">
        <v>936</v>
      </c>
      <c r="H131" s="101" t="s">
        <v>753</v>
      </c>
      <c r="I131" s="96" t="s">
        <v>923</v>
      </c>
      <c r="J131" s="101" t="s">
        <v>687</v>
      </c>
      <c r="K131" s="186" t="s">
        <v>608</v>
      </c>
      <c r="L131" s="197" t="s">
        <v>924</v>
      </c>
    </row>
    <row r="132" spans="1:12" s="98" customFormat="1" ht="33" customHeight="1">
      <c r="A132" s="189"/>
      <c r="B132" s="192"/>
      <c r="C132" s="195"/>
      <c r="D132" s="195"/>
      <c r="E132" s="195"/>
      <c r="F132" s="195"/>
      <c r="G132" s="96" t="s">
        <v>937</v>
      </c>
      <c r="H132" s="101" t="s">
        <v>632</v>
      </c>
      <c r="I132" s="186" t="s">
        <v>927</v>
      </c>
      <c r="J132" s="197" t="s">
        <v>687</v>
      </c>
      <c r="K132" s="195"/>
      <c r="L132" s="195"/>
    </row>
    <row r="133" spans="1:12" s="98" customFormat="1" ht="33" customHeight="1">
      <c r="A133" s="189"/>
      <c r="B133" s="192"/>
      <c r="C133" s="195"/>
      <c r="D133" s="195"/>
      <c r="E133" s="195"/>
      <c r="F133" s="195"/>
      <c r="G133" s="96" t="s">
        <v>938</v>
      </c>
      <c r="H133" s="101" t="s">
        <v>939</v>
      </c>
      <c r="I133" s="195"/>
      <c r="J133" s="195"/>
      <c r="K133" s="195"/>
      <c r="L133" s="195"/>
    </row>
    <row r="134" spans="1:12" s="98" customFormat="1" ht="19.5" customHeight="1">
      <c r="A134" s="189"/>
      <c r="B134" s="192"/>
      <c r="C134" s="195"/>
      <c r="D134" s="195"/>
      <c r="E134" s="195"/>
      <c r="F134" s="195"/>
      <c r="G134" s="96" t="s">
        <v>931</v>
      </c>
      <c r="H134" s="101" t="s">
        <v>932</v>
      </c>
      <c r="I134" s="195"/>
      <c r="J134" s="195"/>
      <c r="K134" s="195"/>
      <c r="L134" s="195"/>
    </row>
    <row r="135" spans="1:12" s="98" customFormat="1" ht="19.5" customHeight="1">
      <c r="A135" s="189"/>
      <c r="B135" s="192"/>
      <c r="C135" s="195"/>
      <c r="D135" s="195"/>
      <c r="E135" s="195"/>
      <c r="F135" s="195"/>
      <c r="G135" s="96" t="s">
        <v>616</v>
      </c>
      <c r="H135" s="101" t="s">
        <v>617</v>
      </c>
      <c r="I135" s="195"/>
      <c r="J135" s="195"/>
      <c r="K135" s="195"/>
      <c r="L135" s="195"/>
    </row>
    <row r="136" spans="1:12" s="98" customFormat="1" ht="19.5" customHeight="1">
      <c r="A136" s="190"/>
      <c r="B136" s="193"/>
      <c r="C136" s="196"/>
      <c r="D136" s="196"/>
      <c r="E136" s="196"/>
      <c r="F136" s="196"/>
      <c r="G136" s="96" t="s">
        <v>656</v>
      </c>
      <c r="H136" s="101" t="s">
        <v>940</v>
      </c>
      <c r="I136" s="196"/>
      <c r="J136" s="196"/>
      <c r="K136" s="196"/>
      <c r="L136" s="196"/>
    </row>
    <row r="137" spans="1:12" s="98" customFormat="1" ht="47.25" customHeight="1">
      <c r="A137" s="188" t="s">
        <v>36</v>
      </c>
      <c r="B137" s="191" t="s">
        <v>941</v>
      </c>
      <c r="C137" s="194">
        <v>232.4</v>
      </c>
      <c r="D137" s="194">
        <v>232.4</v>
      </c>
      <c r="E137" s="194">
        <v>0</v>
      </c>
      <c r="F137" s="186" t="s">
        <v>942</v>
      </c>
      <c r="G137" s="96" t="s">
        <v>943</v>
      </c>
      <c r="H137" s="101" t="s">
        <v>753</v>
      </c>
      <c r="I137" s="96" t="s">
        <v>944</v>
      </c>
      <c r="J137" s="101" t="s">
        <v>687</v>
      </c>
      <c r="K137" s="186" t="s">
        <v>608</v>
      </c>
      <c r="L137" s="197" t="s">
        <v>806</v>
      </c>
    </row>
    <row r="138" spans="1:12" s="98" customFormat="1" ht="47.25" customHeight="1">
      <c r="A138" s="189"/>
      <c r="B138" s="192"/>
      <c r="C138" s="195"/>
      <c r="D138" s="195"/>
      <c r="E138" s="195"/>
      <c r="F138" s="195"/>
      <c r="G138" s="96" t="s">
        <v>945</v>
      </c>
      <c r="H138" s="101" t="s">
        <v>946</v>
      </c>
      <c r="I138" s="96" t="s">
        <v>947</v>
      </c>
      <c r="J138" s="101" t="s">
        <v>687</v>
      </c>
      <c r="K138" s="195"/>
      <c r="L138" s="195"/>
    </row>
    <row r="139" spans="1:12" s="98" customFormat="1" ht="41.25" customHeight="1">
      <c r="A139" s="189"/>
      <c r="B139" s="192"/>
      <c r="C139" s="195"/>
      <c r="D139" s="195"/>
      <c r="E139" s="195"/>
      <c r="F139" s="195"/>
      <c r="G139" s="96" t="s">
        <v>948</v>
      </c>
      <c r="H139" s="101" t="s">
        <v>949</v>
      </c>
      <c r="I139" s="186" t="s">
        <v>950</v>
      </c>
      <c r="J139" s="197" t="s">
        <v>687</v>
      </c>
      <c r="K139" s="195"/>
      <c r="L139" s="195"/>
    </row>
    <row r="140" spans="1:12" s="98" customFormat="1" ht="15">
      <c r="A140" s="189"/>
      <c r="B140" s="192"/>
      <c r="C140" s="195"/>
      <c r="D140" s="195"/>
      <c r="E140" s="195"/>
      <c r="F140" s="195"/>
      <c r="G140" s="96" t="s">
        <v>951</v>
      </c>
      <c r="H140" s="101" t="s">
        <v>932</v>
      </c>
      <c r="I140" s="195"/>
      <c r="J140" s="195"/>
      <c r="K140" s="195"/>
      <c r="L140" s="195"/>
    </row>
    <row r="141" spans="1:12" s="98" customFormat="1" ht="15">
      <c r="A141" s="189"/>
      <c r="B141" s="192"/>
      <c r="C141" s="195"/>
      <c r="D141" s="195"/>
      <c r="E141" s="195"/>
      <c r="F141" s="195"/>
      <c r="G141" s="96" t="s">
        <v>616</v>
      </c>
      <c r="H141" s="101" t="s">
        <v>617</v>
      </c>
      <c r="I141" s="195"/>
      <c r="J141" s="195"/>
      <c r="K141" s="195"/>
      <c r="L141" s="195"/>
    </row>
    <row r="142" spans="1:12" s="98" customFormat="1" ht="15">
      <c r="A142" s="190"/>
      <c r="B142" s="193"/>
      <c r="C142" s="196"/>
      <c r="D142" s="196"/>
      <c r="E142" s="196"/>
      <c r="F142" s="196"/>
      <c r="G142" s="96" t="s">
        <v>656</v>
      </c>
      <c r="H142" s="101" t="s">
        <v>952</v>
      </c>
      <c r="I142" s="196"/>
      <c r="J142" s="196"/>
      <c r="K142" s="196"/>
      <c r="L142" s="196"/>
    </row>
    <row r="143" spans="1:12" s="98" customFormat="1" ht="31.5" customHeight="1">
      <c r="A143" s="99" t="s">
        <v>36</v>
      </c>
      <c r="B143" s="100" t="s">
        <v>953</v>
      </c>
      <c r="C143" s="97">
        <v>135</v>
      </c>
      <c r="D143" s="97">
        <v>135</v>
      </c>
      <c r="E143" s="97">
        <v>0</v>
      </c>
      <c r="F143" s="96" t="s">
        <v>36</v>
      </c>
      <c r="G143" s="96" t="s">
        <v>36</v>
      </c>
      <c r="H143" s="96" t="s">
        <v>36</v>
      </c>
      <c r="I143" s="96" t="s">
        <v>36</v>
      </c>
      <c r="J143" s="96" t="s">
        <v>36</v>
      </c>
      <c r="K143" s="96" t="s">
        <v>36</v>
      </c>
      <c r="L143" s="96" t="s">
        <v>36</v>
      </c>
    </row>
    <row r="144" spans="1:12" s="98" customFormat="1" ht="81" customHeight="1">
      <c r="A144" s="188" t="s">
        <v>36</v>
      </c>
      <c r="B144" s="191" t="s">
        <v>764</v>
      </c>
      <c r="C144" s="194">
        <v>135</v>
      </c>
      <c r="D144" s="194">
        <v>135</v>
      </c>
      <c r="E144" s="194">
        <v>0</v>
      </c>
      <c r="F144" s="186" t="s">
        <v>954</v>
      </c>
      <c r="G144" s="96" t="s">
        <v>955</v>
      </c>
      <c r="H144" s="101" t="s">
        <v>617</v>
      </c>
      <c r="I144" s="96" t="s">
        <v>606</v>
      </c>
      <c r="J144" s="101" t="s">
        <v>956</v>
      </c>
      <c r="K144" s="186" t="s">
        <v>608</v>
      </c>
      <c r="L144" s="197" t="s">
        <v>617</v>
      </c>
    </row>
    <row r="145" spans="1:12" s="98" customFormat="1" ht="22.5" customHeight="1">
      <c r="A145" s="189"/>
      <c r="B145" s="192"/>
      <c r="C145" s="195"/>
      <c r="D145" s="195"/>
      <c r="E145" s="195"/>
      <c r="F145" s="195"/>
      <c r="G145" s="96" t="s">
        <v>957</v>
      </c>
      <c r="H145" s="101" t="s">
        <v>617</v>
      </c>
      <c r="I145" s="186" t="s">
        <v>855</v>
      </c>
      <c r="J145" s="197" t="s">
        <v>687</v>
      </c>
      <c r="K145" s="195"/>
      <c r="L145" s="195"/>
    </row>
    <row r="146" spans="1:12" s="98" customFormat="1" ht="22.5" customHeight="1">
      <c r="A146" s="189"/>
      <c r="B146" s="192"/>
      <c r="C146" s="195"/>
      <c r="D146" s="195"/>
      <c r="E146" s="195"/>
      <c r="F146" s="195"/>
      <c r="G146" s="96" t="s">
        <v>958</v>
      </c>
      <c r="H146" s="101" t="s">
        <v>617</v>
      </c>
      <c r="I146" s="195"/>
      <c r="J146" s="195"/>
      <c r="K146" s="195"/>
      <c r="L146" s="195"/>
    </row>
    <row r="147" spans="1:12" s="98" customFormat="1" ht="22.5" customHeight="1">
      <c r="A147" s="189"/>
      <c r="B147" s="192"/>
      <c r="C147" s="195"/>
      <c r="D147" s="195"/>
      <c r="E147" s="195"/>
      <c r="F147" s="195"/>
      <c r="G147" s="96" t="s">
        <v>959</v>
      </c>
      <c r="H147" s="101" t="s">
        <v>617</v>
      </c>
      <c r="I147" s="195"/>
      <c r="J147" s="195"/>
      <c r="K147" s="195"/>
      <c r="L147" s="195"/>
    </row>
    <row r="148" spans="1:12" s="98" customFormat="1" ht="22.5" customHeight="1">
      <c r="A148" s="190"/>
      <c r="B148" s="193"/>
      <c r="C148" s="196"/>
      <c r="D148" s="196"/>
      <c r="E148" s="196"/>
      <c r="F148" s="196"/>
      <c r="G148" s="96" t="s">
        <v>834</v>
      </c>
      <c r="H148" s="101" t="s">
        <v>869</v>
      </c>
      <c r="I148" s="196"/>
      <c r="J148" s="196"/>
      <c r="K148" s="196"/>
      <c r="L148" s="196"/>
    </row>
    <row r="149" spans="1:12" s="98" customFormat="1" ht="22.5" customHeight="1">
      <c r="A149" s="99" t="s">
        <v>36</v>
      </c>
      <c r="B149" s="100" t="s">
        <v>960</v>
      </c>
      <c r="C149" s="97">
        <v>2215.0600000000004</v>
      </c>
      <c r="D149" s="97">
        <v>2215.0600000000004</v>
      </c>
      <c r="E149" s="97">
        <v>0</v>
      </c>
      <c r="F149" s="96" t="s">
        <v>36</v>
      </c>
      <c r="G149" s="96" t="s">
        <v>36</v>
      </c>
      <c r="H149" s="96" t="s">
        <v>36</v>
      </c>
      <c r="I149" s="96" t="s">
        <v>36</v>
      </c>
      <c r="J149" s="96" t="s">
        <v>36</v>
      </c>
      <c r="K149" s="96" t="s">
        <v>36</v>
      </c>
      <c r="L149" s="96" t="s">
        <v>36</v>
      </c>
    </row>
    <row r="150" spans="1:12" s="98" customFormat="1" ht="28.5" customHeight="1">
      <c r="A150" s="188" t="s">
        <v>36</v>
      </c>
      <c r="B150" s="191" t="s">
        <v>764</v>
      </c>
      <c r="C150" s="194">
        <v>119.2</v>
      </c>
      <c r="D150" s="194">
        <v>119.2</v>
      </c>
      <c r="E150" s="194">
        <v>0</v>
      </c>
      <c r="F150" s="186" t="s">
        <v>961</v>
      </c>
      <c r="G150" s="96" t="s">
        <v>962</v>
      </c>
      <c r="H150" s="101" t="s">
        <v>963</v>
      </c>
      <c r="I150" s="96" t="s">
        <v>606</v>
      </c>
      <c r="J150" s="101" t="s">
        <v>964</v>
      </c>
      <c r="K150" s="186" t="s">
        <v>608</v>
      </c>
      <c r="L150" s="197" t="s">
        <v>806</v>
      </c>
    </row>
    <row r="151" spans="1:12" s="98" customFormat="1" ht="28.5" customHeight="1">
      <c r="A151" s="189"/>
      <c r="B151" s="192"/>
      <c r="C151" s="195"/>
      <c r="D151" s="195"/>
      <c r="E151" s="195"/>
      <c r="F151" s="195"/>
      <c r="G151" s="96" t="s">
        <v>959</v>
      </c>
      <c r="H151" s="101" t="s">
        <v>806</v>
      </c>
      <c r="I151" s="186" t="s">
        <v>965</v>
      </c>
      <c r="J151" s="197" t="s">
        <v>966</v>
      </c>
      <c r="K151" s="195"/>
      <c r="L151" s="195"/>
    </row>
    <row r="152" spans="1:12" s="98" customFormat="1" ht="28.5" customHeight="1">
      <c r="A152" s="190"/>
      <c r="B152" s="193"/>
      <c r="C152" s="196"/>
      <c r="D152" s="196"/>
      <c r="E152" s="196"/>
      <c r="F152" s="196"/>
      <c r="G152" s="96" t="s">
        <v>834</v>
      </c>
      <c r="H152" s="101" t="s">
        <v>869</v>
      </c>
      <c r="I152" s="196"/>
      <c r="J152" s="196"/>
      <c r="K152" s="196"/>
      <c r="L152" s="196"/>
    </row>
    <row r="153" spans="1:12" s="98" customFormat="1" ht="48" customHeight="1">
      <c r="A153" s="188" t="s">
        <v>36</v>
      </c>
      <c r="B153" s="191" t="s">
        <v>967</v>
      </c>
      <c r="C153" s="194">
        <v>330</v>
      </c>
      <c r="D153" s="194">
        <v>330</v>
      </c>
      <c r="E153" s="194">
        <v>0</v>
      </c>
      <c r="F153" s="186" t="s">
        <v>968</v>
      </c>
      <c r="G153" s="96" t="s">
        <v>969</v>
      </c>
      <c r="H153" s="101" t="s">
        <v>970</v>
      </c>
      <c r="I153" s="96" t="s">
        <v>971</v>
      </c>
      <c r="J153" s="101" t="s">
        <v>972</v>
      </c>
      <c r="K153" s="186" t="s">
        <v>973</v>
      </c>
      <c r="L153" s="197" t="s">
        <v>731</v>
      </c>
    </row>
    <row r="154" spans="1:12" s="98" customFormat="1" ht="27" customHeight="1">
      <c r="A154" s="189"/>
      <c r="B154" s="192"/>
      <c r="C154" s="195"/>
      <c r="D154" s="195"/>
      <c r="E154" s="195"/>
      <c r="F154" s="195"/>
      <c r="G154" s="96" t="s">
        <v>974</v>
      </c>
      <c r="H154" s="101" t="s">
        <v>617</v>
      </c>
      <c r="I154" s="186" t="s">
        <v>975</v>
      </c>
      <c r="J154" s="197" t="s">
        <v>976</v>
      </c>
      <c r="K154" s="195"/>
      <c r="L154" s="195"/>
    </row>
    <row r="155" spans="1:12" s="98" customFormat="1" ht="96" customHeight="1">
      <c r="A155" s="190"/>
      <c r="B155" s="193"/>
      <c r="C155" s="196"/>
      <c r="D155" s="196"/>
      <c r="E155" s="196"/>
      <c r="F155" s="196"/>
      <c r="G155" s="96" t="s">
        <v>977</v>
      </c>
      <c r="H155" s="101" t="s">
        <v>617</v>
      </c>
      <c r="I155" s="196"/>
      <c r="J155" s="196"/>
      <c r="K155" s="196"/>
      <c r="L155" s="196"/>
    </row>
    <row r="156" spans="1:12" s="98" customFormat="1" ht="96.75" customHeight="1">
      <c r="A156" s="188" t="s">
        <v>36</v>
      </c>
      <c r="B156" s="191" t="s">
        <v>978</v>
      </c>
      <c r="C156" s="194">
        <v>240.8</v>
      </c>
      <c r="D156" s="194">
        <v>240.8</v>
      </c>
      <c r="E156" s="194">
        <v>0</v>
      </c>
      <c r="F156" s="186" t="s">
        <v>979</v>
      </c>
      <c r="G156" s="96" t="s">
        <v>980</v>
      </c>
      <c r="H156" s="101" t="s">
        <v>981</v>
      </c>
      <c r="I156" s="96" t="s">
        <v>975</v>
      </c>
      <c r="J156" s="101" t="s">
        <v>982</v>
      </c>
      <c r="K156" s="186" t="s">
        <v>973</v>
      </c>
      <c r="L156" s="197" t="s">
        <v>625</v>
      </c>
    </row>
    <row r="157" spans="1:12" s="98" customFormat="1" ht="42.75" customHeight="1">
      <c r="A157" s="189"/>
      <c r="B157" s="192"/>
      <c r="C157" s="195"/>
      <c r="D157" s="195"/>
      <c r="E157" s="195"/>
      <c r="F157" s="195"/>
      <c r="G157" s="96" t="s">
        <v>983</v>
      </c>
      <c r="H157" s="101" t="s">
        <v>617</v>
      </c>
      <c r="I157" s="186" t="s">
        <v>984</v>
      </c>
      <c r="J157" s="197" t="s">
        <v>687</v>
      </c>
      <c r="K157" s="195"/>
      <c r="L157" s="195"/>
    </row>
    <row r="158" spans="1:12" s="98" customFormat="1" ht="54" customHeight="1">
      <c r="A158" s="190"/>
      <c r="B158" s="193"/>
      <c r="C158" s="196"/>
      <c r="D158" s="196"/>
      <c r="E158" s="196"/>
      <c r="F158" s="196"/>
      <c r="G158" s="96" t="s">
        <v>985</v>
      </c>
      <c r="H158" s="101" t="s">
        <v>771</v>
      </c>
      <c r="I158" s="196"/>
      <c r="J158" s="196"/>
      <c r="K158" s="196"/>
      <c r="L158" s="196"/>
    </row>
    <row r="159" spans="1:12" s="98" customFormat="1" ht="57" customHeight="1">
      <c r="A159" s="188" t="s">
        <v>36</v>
      </c>
      <c r="B159" s="191" t="s">
        <v>986</v>
      </c>
      <c r="C159" s="194">
        <v>698.9</v>
      </c>
      <c r="D159" s="194">
        <v>698.9</v>
      </c>
      <c r="E159" s="194">
        <v>0</v>
      </c>
      <c r="F159" s="186" t="s">
        <v>987</v>
      </c>
      <c r="G159" s="96" t="s">
        <v>988</v>
      </c>
      <c r="H159" s="101" t="s">
        <v>989</v>
      </c>
      <c r="I159" s="96" t="s">
        <v>990</v>
      </c>
      <c r="J159" s="101" t="s">
        <v>991</v>
      </c>
      <c r="K159" s="186" t="s">
        <v>608</v>
      </c>
      <c r="L159" s="197" t="s">
        <v>625</v>
      </c>
    </row>
    <row r="160" spans="1:12" s="98" customFormat="1" ht="30" customHeight="1">
      <c r="A160" s="189"/>
      <c r="B160" s="192"/>
      <c r="C160" s="195"/>
      <c r="D160" s="195"/>
      <c r="E160" s="195"/>
      <c r="F160" s="195"/>
      <c r="G160" s="96" t="s">
        <v>992</v>
      </c>
      <c r="H160" s="101" t="s">
        <v>617</v>
      </c>
      <c r="I160" s="186" t="s">
        <v>975</v>
      </c>
      <c r="J160" s="197" t="s">
        <v>993</v>
      </c>
      <c r="K160" s="195"/>
      <c r="L160" s="195"/>
    </row>
    <row r="161" spans="1:12" s="98" customFormat="1" ht="60" customHeight="1">
      <c r="A161" s="190"/>
      <c r="B161" s="193"/>
      <c r="C161" s="196"/>
      <c r="D161" s="196"/>
      <c r="E161" s="196"/>
      <c r="F161" s="196"/>
      <c r="G161" s="96" t="s">
        <v>994</v>
      </c>
      <c r="H161" s="101" t="s">
        <v>995</v>
      </c>
      <c r="I161" s="196"/>
      <c r="J161" s="196"/>
      <c r="K161" s="196"/>
      <c r="L161" s="196"/>
    </row>
    <row r="162" spans="1:12" s="98" customFormat="1" ht="27.75" customHeight="1">
      <c r="A162" s="188" t="s">
        <v>36</v>
      </c>
      <c r="B162" s="191" t="s">
        <v>996</v>
      </c>
      <c r="C162" s="194">
        <v>264.97</v>
      </c>
      <c r="D162" s="194">
        <v>264.97</v>
      </c>
      <c r="E162" s="194">
        <v>0</v>
      </c>
      <c r="F162" s="186" t="s">
        <v>997</v>
      </c>
      <c r="G162" s="96" t="s">
        <v>998</v>
      </c>
      <c r="H162" s="101" t="s">
        <v>832</v>
      </c>
      <c r="I162" s="96" t="s">
        <v>999</v>
      </c>
      <c r="J162" s="101" t="s">
        <v>617</v>
      </c>
      <c r="K162" s="186" t="s">
        <v>1000</v>
      </c>
      <c r="L162" s="197" t="s">
        <v>1001</v>
      </c>
    </row>
    <row r="163" spans="1:12" s="98" customFormat="1" ht="27.75" customHeight="1">
      <c r="A163" s="189"/>
      <c r="B163" s="192"/>
      <c r="C163" s="195"/>
      <c r="D163" s="195"/>
      <c r="E163" s="195"/>
      <c r="F163" s="195"/>
      <c r="G163" s="96" t="s">
        <v>1002</v>
      </c>
      <c r="H163" s="101" t="s">
        <v>1003</v>
      </c>
      <c r="I163" s="186" t="s">
        <v>1004</v>
      </c>
      <c r="J163" s="197" t="s">
        <v>617</v>
      </c>
      <c r="K163" s="195"/>
      <c r="L163" s="195"/>
    </row>
    <row r="164" spans="1:12" s="98" customFormat="1" ht="42.75" customHeight="1">
      <c r="A164" s="190"/>
      <c r="B164" s="193"/>
      <c r="C164" s="196"/>
      <c r="D164" s="196"/>
      <c r="E164" s="196"/>
      <c r="F164" s="196"/>
      <c r="G164" s="96" t="s">
        <v>1005</v>
      </c>
      <c r="H164" s="101" t="s">
        <v>617</v>
      </c>
      <c r="I164" s="196"/>
      <c r="J164" s="196"/>
      <c r="K164" s="196"/>
      <c r="L164" s="196"/>
    </row>
    <row r="165" spans="1:12" s="98" customFormat="1" ht="24">
      <c r="A165" s="188" t="s">
        <v>36</v>
      </c>
      <c r="B165" s="191" t="s">
        <v>1006</v>
      </c>
      <c r="C165" s="194">
        <v>561.19</v>
      </c>
      <c r="D165" s="194">
        <v>561.19</v>
      </c>
      <c r="E165" s="194">
        <v>0</v>
      </c>
      <c r="F165" s="186" t="s">
        <v>1007</v>
      </c>
      <c r="G165" s="96" t="s">
        <v>1008</v>
      </c>
      <c r="H165" s="101" t="s">
        <v>1009</v>
      </c>
      <c r="I165" s="96" t="s">
        <v>1010</v>
      </c>
      <c r="J165" s="101" t="s">
        <v>1011</v>
      </c>
      <c r="K165" s="186" t="s">
        <v>1012</v>
      </c>
      <c r="L165" s="197" t="s">
        <v>731</v>
      </c>
    </row>
    <row r="166" spans="1:12" s="98" customFormat="1" ht="24" customHeight="1">
      <c r="A166" s="189"/>
      <c r="B166" s="192"/>
      <c r="C166" s="195"/>
      <c r="D166" s="195"/>
      <c r="E166" s="195"/>
      <c r="F166" s="195"/>
      <c r="G166" s="96" t="s">
        <v>1013</v>
      </c>
      <c r="H166" s="101" t="s">
        <v>1014</v>
      </c>
      <c r="I166" s="186" t="s">
        <v>1015</v>
      </c>
      <c r="J166" s="197" t="s">
        <v>1011</v>
      </c>
      <c r="K166" s="195"/>
      <c r="L166" s="195"/>
    </row>
    <row r="167" spans="1:12" s="98" customFormat="1" ht="41.25" customHeight="1">
      <c r="A167" s="190"/>
      <c r="B167" s="193"/>
      <c r="C167" s="196"/>
      <c r="D167" s="196"/>
      <c r="E167" s="196"/>
      <c r="F167" s="196"/>
      <c r="G167" s="96" t="s">
        <v>974</v>
      </c>
      <c r="H167" s="101" t="s">
        <v>617</v>
      </c>
      <c r="I167" s="196"/>
      <c r="J167" s="196"/>
      <c r="K167" s="196"/>
      <c r="L167" s="196"/>
    </row>
    <row r="168" spans="1:12" s="98" customFormat="1" ht="24.75" customHeight="1">
      <c r="A168" s="99" t="s">
        <v>36</v>
      </c>
      <c r="B168" s="100" t="s">
        <v>1016</v>
      </c>
      <c r="C168" s="97">
        <v>6359.23</v>
      </c>
      <c r="D168" s="97">
        <v>5312.29</v>
      </c>
      <c r="E168" s="97">
        <v>1046.94</v>
      </c>
      <c r="F168" s="96" t="s">
        <v>36</v>
      </c>
      <c r="G168" s="96" t="s">
        <v>36</v>
      </c>
      <c r="H168" s="96" t="s">
        <v>36</v>
      </c>
      <c r="I168" s="96" t="s">
        <v>36</v>
      </c>
      <c r="J168" s="96" t="s">
        <v>36</v>
      </c>
      <c r="K168" s="96" t="s">
        <v>36</v>
      </c>
      <c r="L168" s="96" t="s">
        <v>36</v>
      </c>
    </row>
    <row r="169" spans="1:12" s="98" customFormat="1" ht="15">
      <c r="A169" s="188" t="s">
        <v>36</v>
      </c>
      <c r="B169" s="191" t="s">
        <v>1017</v>
      </c>
      <c r="C169" s="194">
        <v>2484.02</v>
      </c>
      <c r="D169" s="194">
        <v>2484.02</v>
      </c>
      <c r="E169" s="194">
        <v>0</v>
      </c>
      <c r="F169" s="186" t="s">
        <v>1018</v>
      </c>
      <c r="G169" s="96" t="s">
        <v>1019</v>
      </c>
      <c r="H169" s="101" t="s">
        <v>1020</v>
      </c>
      <c r="I169" s="96"/>
      <c r="J169" s="101"/>
      <c r="K169" s="186" t="s">
        <v>608</v>
      </c>
      <c r="L169" s="197" t="s">
        <v>617</v>
      </c>
    </row>
    <row r="170" spans="1:12" s="98" customFormat="1" ht="24">
      <c r="A170" s="189"/>
      <c r="B170" s="192"/>
      <c r="C170" s="195"/>
      <c r="D170" s="195"/>
      <c r="E170" s="195"/>
      <c r="F170" s="195"/>
      <c r="G170" s="96" t="s">
        <v>1021</v>
      </c>
      <c r="H170" s="101" t="s">
        <v>1022</v>
      </c>
      <c r="I170" s="96" t="s">
        <v>1023</v>
      </c>
      <c r="J170" s="101" t="s">
        <v>1024</v>
      </c>
      <c r="K170" s="195"/>
      <c r="L170" s="195"/>
    </row>
    <row r="171" spans="1:12" s="98" customFormat="1" ht="24">
      <c r="A171" s="189"/>
      <c r="B171" s="192"/>
      <c r="C171" s="195"/>
      <c r="D171" s="195"/>
      <c r="E171" s="195"/>
      <c r="F171" s="195"/>
      <c r="G171" s="96" t="s">
        <v>1025</v>
      </c>
      <c r="H171" s="101" t="s">
        <v>1026</v>
      </c>
      <c r="I171" s="96" t="s">
        <v>1027</v>
      </c>
      <c r="J171" s="101" t="s">
        <v>1028</v>
      </c>
      <c r="K171" s="195"/>
      <c r="L171" s="195"/>
    </row>
    <row r="172" spans="1:12" s="98" customFormat="1" ht="15">
      <c r="A172" s="189"/>
      <c r="B172" s="192"/>
      <c r="C172" s="195"/>
      <c r="D172" s="195"/>
      <c r="E172" s="195"/>
      <c r="F172" s="195"/>
      <c r="G172" s="96" t="s">
        <v>1029</v>
      </c>
      <c r="H172" s="101" t="s">
        <v>625</v>
      </c>
      <c r="I172" s="186"/>
      <c r="J172" s="197"/>
      <c r="K172" s="195"/>
      <c r="L172" s="195"/>
    </row>
    <row r="173" spans="1:12" s="98" customFormat="1" ht="15">
      <c r="A173" s="189"/>
      <c r="B173" s="192"/>
      <c r="C173" s="195"/>
      <c r="D173" s="195"/>
      <c r="E173" s="195"/>
      <c r="F173" s="195"/>
      <c r="G173" s="96" t="s">
        <v>1030</v>
      </c>
      <c r="H173" s="101" t="s">
        <v>1031</v>
      </c>
      <c r="I173" s="195"/>
      <c r="J173" s="195"/>
      <c r="K173" s="195"/>
      <c r="L173" s="195"/>
    </row>
    <row r="174" spans="1:12" s="98" customFormat="1" ht="15">
      <c r="A174" s="189"/>
      <c r="B174" s="192"/>
      <c r="C174" s="195"/>
      <c r="D174" s="195"/>
      <c r="E174" s="195"/>
      <c r="F174" s="195"/>
      <c r="G174" s="96" t="s">
        <v>1032</v>
      </c>
      <c r="H174" s="101" t="s">
        <v>869</v>
      </c>
      <c r="I174" s="195"/>
      <c r="J174" s="195"/>
      <c r="K174" s="195"/>
      <c r="L174" s="195"/>
    </row>
    <row r="175" spans="1:12" s="98" customFormat="1" ht="15">
      <c r="A175" s="188" t="s">
        <v>36</v>
      </c>
      <c r="B175" s="191" t="s">
        <v>1033</v>
      </c>
      <c r="C175" s="194">
        <v>951.44</v>
      </c>
      <c r="D175" s="194">
        <v>951.44</v>
      </c>
      <c r="E175" s="194">
        <v>0</v>
      </c>
      <c r="F175" s="186" t="s">
        <v>1034</v>
      </c>
      <c r="G175" s="96" t="s">
        <v>1035</v>
      </c>
      <c r="H175" s="101" t="s">
        <v>1036</v>
      </c>
      <c r="I175" s="96"/>
      <c r="J175" s="101"/>
      <c r="K175" s="186" t="s">
        <v>608</v>
      </c>
      <c r="L175" s="197" t="s">
        <v>617</v>
      </c>
    </row>
    <row r="176" spans="1:12" s="98" customFormat="1" ht="25.5" customHeight="1">
      <c r="A176" s="189"/>
      <c r="B176" s="192"/>
      <c r="C176" s="195"/>
      <c r="D176" s="195"/>
      <c r="E176" s="195"/>
      <c r="F176" s="195"/>
      <c r="G176" s="96" t="s">
        <v>1037</v>
      </c>
      <c r="H176" s="101" t="s">
        <v>1038</v>
      </c>
      <c r="I176" s="96" t="s">
        <v>1039</v>
      </c>
      <c r="J176" s="101" t="s">
        <v>1040</v>
      </c>
      <c r="K176" s="195"/>
      <c r="L176" s="195"/>
    </row>
    <row r="177" spans="1:12" s="98" customFormat="1" ht="36">
      <c r="A177" s="189"/>
      <c r="B177" s="192"/>
      <c r="C177" s="195"/>
      <c r="D177" s="195"/>
      <c r="E177" s="195"/>
      <c r="F177" s="195"/>
      <c r="G177" s="96" t="s">
        <v>1041</v>
      </c>
      <c r="H177" s="101" t="s">
        <v>845</v>
      </c>
      <c r="I177" s="96" t="s">
        <v>855</v>
      </c>
      <c r="J177" s="101" t="s">
        <v>1042</v>
      </c>
      <c r="K177" s="195"/>
      <c r="L177" s="195"/>
    </row>
    <row r="178" spans="1:12" s="98" customFormat="1" ht="15">
      <c r="A178" s="189"/>
      <c r="B178" s="192"/>
      <c r="C178" s="195"/>
      <c r="D178" s="195"/>
      <c r="E178" s="195"/>
      <c r="F178" s="195"/>
      <c r="G178" s="96" t="s">
        <v>1043</v>
      </c>
      <c r="H178" s="101" t="s">
        <v>1044</v>
      </c>
      <c r="I178" s="186"/>
      <c r="J178" s="197"/>
      <c r="K178" s="195"/>
      <c r="L178" s="195"/>
    </row>
    <row r="179" spans="1:12" s="98" customFormat="1" ht="15">
      <c r="A179" s="189"/>
      <c r="B179" s="192"/>
      <c r="C179" s="195"/>
      <c r="D179" s="195"/>
      <c r="E179" s="195"/>
      <c r="F179" s="195"/>
      <c r="G179" s="96" t="s">
        <v>1045</v>
      </c>
      <c r="H179" s="101" t="s">
        <v>617</v>
      </c>
      <c r="I179" s="195"/>
      <c r="J179" s="195"/>
      <c r="K179" s="195"/>
      <c r="L179" s="195"/>
    </row>
    <row r="180" spans="1:12" s="98" customFormat="1" ht="15">
      <c r="A180" s="189"/>
      <c r="B180" s="192"/>
      <c r="C180" s="195"/>
      <c r="D180" s="195"/>
      <c r="E180" s="195"/>
      <c r="F180" s="195"/>
      <c r="G180" s="96" t="s">
        <v>1046</v>
      </c>
      <c r="H180" s="101" t="s">
        <v>617</v>
      </c>
      <c r="I180" s="195"/>
      <c r="J180" s="195"/>
      <c r="K180" s="195"/>
      <c r="L180" s="195"/>
    </row>
    <row r="181" spans="1:12" s="98" customFormat="1" ht="15">
      <c r="A181" s="189"/>
      <c r="B181" s="192"/>
      <c r="C181" s="195"/>
      <c r="D181" s="195"/>
      <c r="E181" s="195"/>
      <c r="F181" s="195"/>
      <c r="G181" s="96" t="s">
        <v>1032</v>
      </c>
      <c r="H181" s="101" t="s">
        <v>869</v>
      </c>
      <c r="I181" s="195"/>
      <c r="J181" s="195"/>
      <c r="K181" s="195"/>
      <c r="L181" s="195"/>
    </row>
    <row r="182" spans="1:12" s="98" customFormat="1" ht="15">
      <c r="A182" s="188" t="s">
        <v>36</v>
      </c>
      <c r="B182" s="191" t="s">
        <v>1047</v>
      </c>
      <c r="C182" s="194">
        <v>447.2</v>
      </c>
      <c r="D182" s="194">
        <v>447.2</v>
      </c>
      <c r="E182" s="194">
        <v>0</v>
      </c>
      <c r="F182" s="186" t="s">
        <v>1048</v>
      </c>
      <c r="G182" s="96" t="s">
        <v>1049</v>
      </c>
      <c r="H182" s="101" t="s">
        <v>1050</v>
      </c>
      <c r="I182" s="96"/>
      <c r="J182" s="101"/>
      <c r="K182" s="96"/>
      <c r="L182" s="101"/>
    </row>
    <row r="183" spans="1:12" s="98" customFormat="1" ht="24">
      <c r="A183" s="189"/>
      <c r="B183" s="192"/>
      <c r="C183" s="195"/>
      <c r="D183" s="195"/>
      <c r="E183" s="195"/>
      <c r="F183" s="195"/>
      <c r="G183" s="96" t="s">
        <v>1051</v>
      </c>
      <c r="H183" s="101" t="s">
        <v>1052</v>
      </c>
      <c r="I183" s="96" t="s">
        <v>1039</v>
      </c>
      <c r="J183" s="101" t="s">
        <v>1053</v>
      </c>
      <c r="K183" s="186" t="s">
        <v>608</v>
      </c>
      <c r="L183" s="197" t="s">
        <v>617</v>
      </c>
    </row>
    <row r="184" spans="1:12" s="98" customFormat="1" ht="39" customHeight="1">
      <c r="A184" s="189"/>
      <c r="B184" s="192"/>
      <c r="C184" s="195"/>
      <c r="D184" s="195"/>
      <c r="E184" s="195"/>
      <c r="F184" s="195"/>
      <c r="G184" s="96" t="s">
        <v>1054</v>
      </c>
      <c r="H184" s="101" t="s">
        <v>617</v>
      </c>
      <c r="I184" s="96" t="s">
        <v>1027</v>
      </c>
      <c r="J184" s="101" t="s">
        <v>1028</v>
      </c>
      <c r="K184" s="195"/>
      <c r="L184" s="195"/>
    </row>
    <row r="185" spans="1:12" s="98" customFormat="1" ht="16.5" customHeight="1">
      <c r="A185" s="189"/>
      <c r="B185" s="192"/>
      <c r="C185" s="195"/>
      <c r="D185" s="195"/>
      <c r="E185" s="195"/>
      <c r="F185" s="195"/>
      <c r="G185" s="96" t="s">
        <v>1055</v>
      </c>
      <c r="H185" s="101" t="s">
        <v>617</v>
      </c>
      <c r="I185" s="96"/>
      <c r="J185" s="101"/>
      <c r="K185" s="195"/>
      <c r="L185" s="195"/>
    </row>
    <row r="186" spans="1:12" s="98" customFormat="1" ht="54.75" customHeight="1">
      <c r="A186" s="189"/>
      <c r="B186" s="192"/>
      <c r="C186" s="195"/>
      <c r="D186" s="195"/>
      <c r="E186" s="195"/>
      <c r="F186" s="195"/>
      <c r="G186" s="96" t="s">
        <v>1032</v>
      </c>
      <c r="H186" s="101" t="s">
        <v>869</v>
      </c>
      <c r="I186" s="96"/>
      <c r="J186" s="101"/>
      <c r="K186" s="195"/>
      <c r="L186" s="195"/>
    </row>
    <row r="187" spans="1:12" s="98" customFormat="1" ht="15">
      <c r="A187" s="188" t="s">
        <v>36</v>
      </c>
      <c r="B187" s="191" t="s">
        <v>1056</v>
      </c>
      <c r="C187" s="194">
        <v>300</v>
      </c>
      <c r="D187" s="194">
        <v>300</v>
      </c>
      <c r="E187" s="194">
        <v>0</v>
      </c>
      <c r="F187" s="186" t="s">
        <v>1057</v>
      </c>
      <c r="G187" s="96" t="s">
        <v>1058</v>
      </c>
      <c r="H187" s="101" t="s">
        <v>1059</v>
      </c>
      <c r="I187" s="96"/>
      <c r="J187" s="101"/>
      <c r="K187" s="186" t="s">
        <v>608</v>
      </c>
      <c r="L187" s="197" t="s">
        <v>617</v>
      </c>
    </row>
    <row r="188" spans="1:12" s="98" customFormat="1" ht="29.25" customHeight="1">
      <c r="A188" s="189"/>
      <c r="B188" s="192"/>
      <c r="C188" s="195"/>
      <c r="D188" s="195"/>
      <c r="E188" s="195"/>
      <c r="F188" s="195"/>
      <c r="G188" s="96" t="s">
        <v>1060</v>
      </c>
      <c r="H188" s="101" t="s">
        <v>1061</v>
      </c>
      <c r="I188" s="96" t="s">
        <v>1039</v>
      </c>
      <c r="J188" s="101" t="s">
        <v>1062</v>
      </c>
      <c r="K188" s="195"/>
      <c r="L188" s="195"/>
    </row>
    <row r="189" spans="1:12" s="98" customFormat="1" ht="44.25" customHeight="1">
      <c r="A189" s="189"/>
      <c r="B189" s="192"/>
      <c r="C189" s="195"/>
      <c r="D189" s="195"/>
      <c r="E189" s="195"/>
      <c r="F189" s="195"/>
      <c r="G189" s="96" t="s">
        <v>1063</v>
      </c>
      <c r="H189" s="101" t="s">
        <v>1061</v>
      </c>
      <c r="I189" s="96" t="s">
        <v>855</v>
      </c>
      <c r="J189" s="101" t="s">
        <v>1064</v>
      </c>
      <c r="K189" s="195"/>
      <c r="L189" s="195"/>
    </row>
    <row r="190" spans="1:12" s="98" customFormat="1" ht="24">
      <c r="A190" s="189"/>
      <c r="B190" s="192"/>
      <c r="C190" s="195"/>
      <c r="D190" s="195"/>
      <c r="E190" s="195"/>
      <c r="F190" s="195"/>
      <c r="G190" s="96" t="s">
        <v>1065</v>
      </c>
      <c r="H190" s="101" t="s">
        <v>1061</v>
      </c>
      <c r="I190" s="186"/>
      <c r="J190" s="197"/>
      <c r="K190" s="195"/>
      <c r="L190" s="195"/>
    </row>
    <row r="191" spans="1:12" s="98" customFormat="1" ht="15">
      <c r="A191" s="189"/>
      <c r="B191" s="192"/>
      <c r="C191" s="195"/>
      <c r="D191" s="195"/>
      <c r="E191" s="195"/>
      <c r="F191" s="195"/>
      <c r="G191" s="96" t="s">
        <v>1066</v>
      </c>
      <c r="H191" s="101" t="s">
        <v>1061</v>
      </c>
      <c r="I191" s="195"/>
      <c r="J191" s="195"/>
      <c r="K191" s="195"/>
      <c r="L191" s="195"/>
    </row>
    <row r="192" spans="1:12" s="98" customFormat="1" ht="24">
      <c r="A192" s="189"/>
      <c r="B192" s="192"/>
      <c r="C192" s="195"/>
      <c r="D192" s="195"/>
      <c r="E192" s="195"/>
      <c r="F192" s="195"/>
      <c r="G192" s="96" t="s">
        <v>1067</v>
      </c>
      <c r="H192" s="101" t="s">
        <v>1061</v>
      </c>
      <c r="I192" s="195"/>
      <c r="J192" s="195"/>
      <c r="K192" s="195"/>
      <c r="L192" s="195"/>
    </row>
    <row r="193" spans="1:12" s="98" customFormat="1" ht="15">
      <c r="A193" s="189"/>
      <c r="B193" s="192"/>
      <c r="C193" s="195"/>
      <c r="D193" s="195"/>
      <c r="E193" s="195"/>
      <c r="F193" s="195"/>
      <c r="G193" s="96" t="s">
        <v>1068</v>
      </c>
      <c r="H193" s="101" t="s">
        <v>1069</v>
      </c>
      <c r="I193" s="195"/>
      <c r="J193" s="195"/>
      <c r="K193" s="195"/>
      <c r="L193" s="195"/>
    </row>
    <row r="194" spans="1:12" s="98" customFormat="1" ht="15">
      <c r="A194" s="189"/>
      <c r="B194" s="192"/>
      <c r="C194" s="195"/>
      <c r="D194" s="195"/>
      <c r="E194" s="195"/>
      <c r="F194" s="195"/>
      <c r="G194" s="96" t="s">
        <v>1070</v>
      </c>
      <c r="H194" s="101" t="s">
        <v>1069</v>
      </c>
      <c r="I194" s="195"/>
      <c r="J194" s="195"/>
      <c r="K194" s="195"/>
      <c r="L194" s="195"/>
    </row>
    <row r="195" spans="1:12" s="98" customFormat="1" ht="24">
      <c r="A195" s="189"/>
      <c r="B195" s="192"/>
      <c r="C195" s="195"/>
      <c r="D195" s="195"/>
      <c r="E195" s="195"/>
      <c r="F195" s="195"/>
      <c r="G195" s="96" t="s">
        <v>1071</v>
      </c>
      <c r="H195" s="101" t="s">
        <v>1061</v>
      </c>
      <c r="I195" s="195"/>
      <c r="J195" s="195"/>
      <c r="K195" s="195"/>
      <c r="L195" s="195"/>
    </row>
    <row r="196" spans="1:12" s="98" customFormat="1" ht="15">
      <c r="A196" s="189"/>
      <c r="B196" s="192"/>
      <c r="C196" s="195"/>
      <c r="D196" s="195"/>
      <c r="E196" s="195"/>
      <c r="F196" s="195"/>
      <c r="G196" s="96" t="s">
        <v>1072</v>
      </c>
      <c r="H196" s="101" t="s">
        <v>1069</v>
      </c>
      <c r="I196" s="195"/>
      <c r="J196" s="195"/>
      <c r="K196" s="195"/>
      <c r="L196" s="195"/>
    </row>
    <row r="197" spans="1:12" s="98" customFormat="1" ht="15">
      <c r="A197" s="189"/>
      <c r="B197" s="192"/>
      <c r="C197" s="195"/>
      <c r="D197" s="195"/>
      <c r="E197" s="195"/>
      <c r="F197" s="195"/>
      <c r="G197" s="96" t="s">
        <v>1073</v>
      </c>
      <c r="H197" s="101" t="s">
        <v>1074</v>
      </c>
      <c r="I197" s="195"/>
      <c r="J197" s="195"/>
      <c r="K197" s="195"/>
      <c r="L197" s="195"/>
    </row>
    <row r="198" spans="1:12" s="98" customFormat="1" ht="15">
      <c r="A198" s="189"/>
      <c r="B198" s="192"/>
      <c r="C198" s="195"/>
      <c r="D198" s="195"/>
      <c r="E198" s="195"/>
      <c r="F198" s="195"/>
      <c r="G198" s="96" t="s">
        <v>1075</v>
      </c>
      <c r="H198" s="101" t="s">
        <v>1069</v>
      </c>
      <c r="I198" s="195"/>
      <c r="J198" s="195"/>
      <c r="K198" s="195"/>
      <c r="L198" s="195"/>
    </row>
    <row r="199" spans="1:12" s="98" customFormat="1" ht="15">
      <c r="A199" s="189"/>
      <c r="B199" s="192"/>
      <c r="C199" s="195"/>
      <c r="D199" s="195"/>
      <c r="E199" s="195"/>
      <c r="F199" s="195"/>
      <c r="G199" s="96" t="s">
        <v>1076</v>
      </c>
      <c r="H199" s="101" t="s">
        <v>1069</v>
      </c>
      <c r="I199" s="195"/>
      <c r="J199" s="195"/>
      <c r="K199" s="195"/>
      <c r="L199" s="195"/>
    </row>
    <row r="200" spans="1:12" s="98" customFormat="1" ht="15">
      <c r="A200" s="189"/>
      <c r="B200" s="192"/>
      <c r="C200" s="195"/>
      <c r="D200" s="195"/>
      <c r="E200" s="195"/>
      <c r="F200" s="195"/>
      <c r="G200" s="96" t="s">
        <v>1077</v>
      </c>
      <c r="H200" s="101" t="s">
        <v>1069</v>
      </c>
      <c r="I200" s="195"/>
      <c r="J200" s="195"/>
      <c r="K200" s="195"/>
      <c r="L200" s="195"/>
    </row>
    <row r="201" spans="1:12" s="98" customFormat="1" ht="15">
      <c r="A201" s="189"/>
      <c r="B201" s="192"/>
      <c r="C201" s="195"/>
      <c r="D201" s="195"/>
      <c r="E201" s="195"/>
      <c r="F201" s="195"/>
      <c r="G201" s="96" t="s">
        <v>1078</v>
      </c>
      <c r="H201" s="101" t="s">
        <v>1069</v>
      </c>
      <c r="I201" s="195"/>
      <c r="J201" s="195"/>
      <c r="K201" s="195"/>
      <c r="L201" s="195"/>
    </row>
    <row r="202" spans="1:12" s="98" customFormat="1" ht="15">
      <c r="A202" s="189"/>
      <c r="B202" s="192"/>
      <c r="C202" s="195"/>
      <c r="D202" s="195"/>
      <c r="E202" s="195"/>
      <c r="F202" s="195"/>
      <c r="G202" s="96" t="s">
        <v>1079</v>
      </c>
      <c r="H202" s="101" t="s">
        <v>625</v>
      </c>
      <c r="I202" s="195"/>
      <c r="J202" s="195"/>
      <c r="K202" s="195"/>
      <c r="L202" s="195"/>
    </row>
    <row r="203" spans="1:12" s="98" customFormat="1" ht="15">
      <c r="A203" s="189"/>
      <c r="B203" s="192"/>
      <c r="C203" s="195"/>
      <c r="D203" s="195"/>
      <c r="E203" s="195"/>
      <c r="F203" s="195"/>
      <c r="G203" s="96" t="s">
        <v>1032</v>
      </c>
      <c r="H203" s="101" t="s">
        <v>869</v>
      </c>
      <c r="I203" s="195"/>
      <c r="J203" s="195"/>
      <c r="K203" s="195"/>
      <c r="L203" s="195"/>
    </row>
    <row r="204" spans="1:12" s="98" customFormat="1" ht="15">
      <c r="A204" s="188" t="s">
        <v>36</v>
      </c>
      <c r="B204" s="191" t="s">
        <v>1080</v>
      </c>
      <c r="C204" s="194">
        <v>112.8</v>
      </c>
      <c r="D204" s="194">
        <v>112.8</v>
      </c>
      <c r="E204" s="194">
        <v>0</v>
      </c>
      <c r="F204" s="186" t="s">
        <v>1081</v>
      </c>
      <c r="G204" s="96" t="s">
        <v>1082</v>
      </c>
      <c r="H204" s="101" t="s">
        <v>1069</v>
      </c>
      <c r="I204" s="96"/>
      <c r="J204" s="101"/>
      <c r="K204" s="186" t="s">
        <v>608</v>
      </c>
      <c r="L204" s="197" t="s">
        <v>617</v>
      </c>
    </row>
    <row r="205" spans="1:12" s="98" customFormat="1" ht="27.75" customHeight="1">
      <c r="A205" s="189"/>
      <c r="B205" s="192"/>
      <c r="C205" s="195"/>
      <c r="D205" s="195"/>
      <c r="E205" s="195"/>
      <c r="F205" s="195"/>
      <c r="G205" s="96" t="s">
        <v>1083</v>
      </c>
      <c r="H205" s="101" t="s">
        <v>1069</v>
      </c>
      <c r="I205" s="96" t="s">
        <v>1039</v>
      </c>
      <c r="J205" s="101" t="s">
        <v>1084</v>
      </c>
      <c r="K205" s="195"/>
      <c r="L205" s="195"/>
    </row>
    <row r="206" spans="1:12" s="98" customFormat="1" ht="48" customHeight="1">
      <c r="A206" s="189"/>
      <c r="B206" s="192"/>
      <c r="C206" s="195"/>
      <c r="D206" s="195"/>
      <c r="E206" s="195"/>
      <c r="F206" s="195"/>
      <c r="G206" s="96" t="s">
        <v>1085</v>
      </c>
      <c r="H206" s="101" t="s">
        <v>617</v>
      </c>
      <c r="I206" s="96" t="s">
        <v>855</v>
      </c>
      <c r="J206" s="101" t="s">
        <v>1064</v>
      </c>
      <c r="K206" s="195"/>
      <c r="L206" s="195"/>
    </row>
    <row r="207" spans="1:12" s="98" customFormat="1" ht="15">
      <c r="A207" s="189"/>
      <c r="B207" s="192"/>
      <c r="C207" s="195"/>
      <c r="D207" s="195"/>
      <c r="E207" s="195"/>
      <c r="F207" s="195"/>
      <c r="G207" s="96" t="s">
        <v>1032</v>
      </c>
      <c r="H207" s="101" t="s">
        <v>869</v>
      </c>
      <c r="I207" s="96"/>
      <c r="J207" s="101"/>
      <c r="K207" s="195"/>
      <c r="L207" s="195"/>
    </row>
    <row r="208" spans="1:12" s="98" customFormat="1" ht="15">
      <c r="A208" s="188" t="s">
        <v>36</v>
      </c>
      <c r="B208" s="191" t="s">
        <v>1086</v>
      </c>
      <c r="C208" s="194">
        <v>100</v>
      </c>
      <c r="D208" s="194">
        <v>100</v>
      </c>
      <c r="E208" s="194">
        <v>0</v>
      </c>
      <c r="F208" s="186" t="s">
        <v>1087</v>
      </c>
      <c r="G208" s="96" t="s">
        <v>1088</v>
      </c>
      <c r="H208" s="101" t="s">
        <v>1038</v>
      </c>
      <c r="I208" s="96"/>
      <c r="J208" s="101"/>
      <c r="K208" s="186"/>
      <c r="L208" s="197"/>
    </row>
    <row r="209" spans="1:12" s="98" customFormat="1" ht="34.5" customHeight="1">
      <c r="A209" s="189"/>
      <c r="B209" s="192"/>
      <c r="C209" s="195"/>
      <c r="D209" s="195"/>
      <c r="E209" s="195"/>
      <c r="F209" s="195"/>
      <c r="G209" s="96" t="s">
        <v>1089</v>
      </c>
      <c r="H209" s="101" t="s">
        <v>1090</v>
      </c>
      <c r="I209" s="96" t="s">
        <v>1091</v>
      </c>
      <c r="J209" s="101" t="s">
        <v>1092</v>
      </c>
      <c r="K209" s="195"/>
      <c r="L209" s="195"/>
    </row>
    <row r="210" spans="1:12" s="98" customFormat="1" ht="15">
      <c r="A210" s="189"/>
      <c r="B210" s="192"/>
      <c r="C210" s="195"/>
      <c r="D210" s="195"/>
      <c r="E210" s="195"/>
      <c r="F210" s="195"/>
      <c r="G210" s="96" t="s">
        <v>1093</v>
      </c>
      <c r="H210" s="101" t="s">
        <v>1094</v>
      </c>
      <c r="I210" s="96"/>
      <c r="J210" s="101"/>
      <c r="K210" s="195"/>
      <c r="L210" s="195"/>
    </row>
    <row r="211" spans="1:12" s="98" customFormat="1" ht="15">
      <c r="A211" s="189"/>
      <c r="B211" s="192"/>
      <c r="C211" s="195"/>
      <c r="D211" s="195"/>
      <c r="E211" s="195"/>
      <c r="F211" s="195"/>
      <c r="G211" s="201" t="s">
        <v>1032</v>
      </c>
      <c r="H211" s="201" t="s">
        <v>869</v>
      </c>
      <c r="I211" s="186" t="s">
        <v>1095</v>
      </c>
      <c r="J211" s="197" t="s">
        <v>1096</v>
      </c>
      <c r="K211" s="195"/>
      <c r="L211" s="195"/>
    </row>
    <row r="212" spans="1:12" s="98" customFormat="1" ht="15">
      <c r="A212" s="189"/>
      <c r="B212" s="192"/>
      <c r="C212" s="195"/>
      <c r="D212" s="195"/>
      <c r="E212" s="195"/>
      <c r="F212" s="195"/>
      <c r="G212" s="202"/>
      <c r="H212" s="202"/>
      <c r="I212" s="195"/>
      <c r="J212" s="195"/>
      <c r="K212" s="195"/>
      <c r="L212" s="195"/>
    </row>
    <row r="213" spans="1:12" s="98" customFormat="1" ht="31.5" customHeight="1">
      <c r="A213" s="190"/>
      <c r="B213" s="193"/>
      <c r="C213" s="196"/>
      <c r="D213" s="196"/>
      <c r="E213" s="196"/>
      <c r="F213" s="196"/>
      <c r="G213" s="204"/>
      <c r="H213" s="203"/>
      <c r="I213" s="196"/>
      <c r="J213" s="196"/>
      <c r="K213" s="196"/>
      <c r="L213" s="196"/>
    </row>
    <row r="214" spans="1:12" s="98" customFormat="1" ht="34.5" customHeight="1">
      <c r="A214" s="188" t="s">
        <v>36</v>
      </c>
      <c r="B214" s="191" t="s">
        <v>1097</v>
      </c>
      <c r="C214" s="194">
        <v>680</v>
      </c>
      <c r="D214" s="194">
        <v>253</v>
      </c>
      <c r="E214" s="194">
        <v>427</v>
      </c>
      <c r="F214" s="186" t="s">
        <v>1098</v>
      </c>
      <c r="G214" s="96" t="s">
        <v>1099</v>
      </c>
      <c r="H214" s="101" t="s">
        <v>1100</v>
      </c>
      <c r="I214" s="96"/>
      <c r="J214" s="101"/>
      <c r="K214" s="186" t="s">
        <v>608</v>
      </c>
      <c r="L214" s="197" t="s">
        <v>617</v>
      </c>
    </row>
    <row r="215" spans="1:12" s="98" customFormat="1" ht="34.5" customHeight="1">
      <c r="A215" s="189"/>
      <c r="B215" s="192"/>
      <c r="C215" s="195"/>
      <c r="D215" s="195"/>
      <c r="E215" s="195"/>
      <c r="F215" s="195"/>
      <c r="G215" s="96" t="s">
        <v>1035</v>
      </c>
      <c r="H215" s="101" t="s">
        <v>1036</v>
      </c>
      <c r="I215" s="96" t="s">
        <v>1101</v>
      </c>
      <c r="J215" s="101" t="s">
        <v>1102</v>
      </c>
      <c r="K215" s="195"/>
      <c r="L215" s="195"/>
    </row>
    <row r="216" spans="1:12" s="98" customFormat="1" ht="51.75" customHeight="1">
      <c r="A216" s="189"/>
      <c r="B216" s="192"/>
      <c r="C216" s="195"/>
      <c r="D216" s="195"/>
      <c r="E216" s="195"/>
      <c r="F216" s="195"/>
      <c r="G216" s="96" t="s">
        <v>1055</v>
      </c>
      <c r="H216" s="101" t="s">
        <v>617</v>
      </c>
      <c r="I216" s="96" t="s">
        <v>855</v>
      </c>
      <c r="J216" s="101" t="s">
        <v>1042</v>
      </c>
      <c r="K216" s="195"/>
      <c r="L216" s="195"/>
    </row>
    <row r="217" spans="1:12" s="98" customFormat="1" ht="15">
      <c r="A217" s="189"/>
      <c r="B217" s="192"/>
      <c r="C217" s="195"/>
      <c r="D217" s="195"/>
      <c r="E217" s="195"/>
      <c r="F217" s="195"/>
      <c r="G217" s="96" t="s">
        <v>1045</v>
      </c>
      <c r="H217" s="101" t="s">
        <v>617</v>
      </c>
      <c r="I217" s="186"/>
      <c r="J217" s="197"/>
      <c r="K217" s="195"/>
      <c r="L217" s="195"/>
    </row>
    <row r="218" spans="1:12" s="98" customFormat="1" ht="15">
      <c r="A218" s="189"/>
      <c r="B218" s="192"/>
      <c r="C218" s="195"/>
      <c r="D218" s="195"/>
      <c r="E218" s="195"/>
      <c r="F218" s="195"/>
      <c r="G218" s="96" t="s">
        <v>1046</v>
      </c>
      <c r="H218" s="101" t="s">
        <v>617</v>
      </c>
      <c r="I218" s="195"/>
      <c r="J218" s="195"/>
      <c r="K218" s="195"/>
      <c r="L218" s="195"/>
    </row>
    <row r="219" spans="1:12" s="98" customFormat="1" ht="15">
      <c r="A219" s="189"/>
      <c r="B219" s="192"/>
      <c r="C219" s="195"/>
      <c r="D219" s="195"/>
      <c r="E219" s="195"/>
      <c r="F219" s="195"/>
      <c r="G219" s="96" t="s">
        <v>757</v>
      </c>
      <c r="H219" s="101" t="s">
        <v>869</v>
      </c>
      <c r="I219" s="195"/>
      <c r="J219" s="195"/>
      <c r="K219" s="195"/>
      <c r="L219" s="195"/>
    </row>
    <row r="220" spans="1:12" s="98" customFormat="1" ht="15">
      <c r="A220" s="188" t="s">
        <v>36</v>
      </c>
      <c r="B220" s="191" t="s">
        <v>1103</v>
      </c>
      <c r="C220" s="194">
        <v>135</v>
      </c>
      <c r="D220" s="194">
        <v>0</v>
      </c>
      <c r="E220" s="194">
        <v>135</v>
      </c>
      <c r="F220" s="186" t="s">
        <v>1104</v>
      </c>
      <c r="G220" s="96" t="s">
        <v>1105</v>
      </c>
      <c r="H220" s="101" t="s">
        <v>1106</v>
      </c>
      <c r="I220" s="186" t="s">
        <v>1039</v>
      </c>
      <c r="J220" s="197" t="s">
        <v>1084</v>
      </c>
      <c r="K220" s="186" t="s">
        <v>878</v>
      </c>
      <c r="L220" s="197" t="s">
        <v>617</v>
      </c>
    </row>
    <row r="221" spans="1:12" s="98" customFormat="1" ht="15">
      <c r="A221" s="189"/>
      <c r="B221" s="192"/>
      <c r="C221" s="195"/>
      <c r="D221" s="195"/>
      <c r="E221" s="195"/>
      <c r="F221" s="195"/>
      <c r="G221" s="96" t="s">
        <v>1107</v>
      </c>
      <c r="H221" s="101" t="s">
        <v>617</v>
      </c>
      <c r="I221" s="195"/>
      <c r="J221" s="195"/>
      <c r="K221" s="195"/>
      <c r="L221" s="195"/>
    </row>
    <row r="222" spans="1:12" s="98" customFormat="1" ht="24.75" customHeight="1">
      <c r="A222" s="190"/>
      <c r="B222" s="193"/>
      <c r="C222" s="196"/>
      <c r="D222" s="196"/>
      <c r="E222" s="196"/>
      <c r="F222" s="196"/>
      <c r="G222" s="96" t="s">
        <v>1108</v>
      </c>
      <c r="H222" s="101" t="s">
        <v>1109</v>
      </c>
      <c r="I222" s="196"/>
      <c r="J222" s="196"/>
      <c r="K222" s="196"/>
      <c r="L222" s="196"/>
    </row>
    <row r="223" spans="1:12" s="98" customFormat="1" ht="15">
      <c r="A223" s="188" t="s">
        <v>36</v>
      </c>
      <c r="B223" s="191" t="s">
        <v>1110</v>
      </c>
      <c r="C223" s="194">
        <v>484.94</v>
      </c>
      <c r="D223" s="194">
        <v>0</v>
      </c>
      <c r="E223" s="194">
        <v>484.94</v>
      </c>
      <c r="F223" s="186" t="s">
        <v>1111</v>
      </c>
      <c r="G223" s="96" t="s">
        <v>1112</v>
      </c>
      <c r="H223" s="101" t="s">
        <v>1113</v>
      </c>
      <c r="I223" s="186" t="s">
        <v>1114</v>
      </c>
      <c r="J223" s="197" t="s">
        <v>1115</v>
      </c>
      <c r="K223" s="186" t="s">
        <v>1116</v>
      </c>
      <c r="L223" s="197" t="s">
        <v>672</v>
      </c>
    </row>
    <row r="224" spans="1:12" s="98" customFormat="1" ht="15">
      <c r="A224" s="189"/>
      <c r="B224" s="192"/>
      <c r="C224" s="195"/>
      <c r="D224" s="195"/>
      <c r="E224" s="195"/>
      <c r="F224" s="195"/>
      <c r="G224" s="96" t="s">
        <v>1117</v>
      </c>
      <c r="H224" s="101" t="s">
        <v>1118</v>
      </c>
      <c r="I224" s="195"/>
      <c r="J224" s="195"/>
      <c r="K224" s="195"/>
      <c r="L224" s="195"/>
    </row>
    <row r="225" spans="1:12" s="98" customFormat="1" ht="15">
      <c r="A225" s="190"/>
      <c r="B225" s="193"/>
      <c r="C225" s="196"/>
      <c r="D225" s="196"/>
      <c r="E225" s="196"/>
      <c r="F225" s="196"/>
      <c r="G225" s="96" t="s">
        <v>1032</v>
      </c>
      <c r="H225" s="101" t="s">
        <v>869</v>
      </c>
      <c r="I225" s="196"/>
      <c r="J225" s="196"/>
      <c r="K225" s="196"/>
      <c r="L225" s="196"/>
    </row>
    <row r="226" spans="1:12" s="98" customFormat="1" ht="15">
      <c r="A226" s="188" t="s">
        <v>36</v>
      </c>
      <c r="B226" s="191" t="s">
        <v>1119</v>
      </c>
      <c r="C226" s="194">
        <v>333.13</v>
      </c>
      <c r="D226" s="194">
        <v>333.13</v>
      </c>
      <c r="E226" s="194">
        <v>0</v>
      </c>
      <c r="F226" s="186" t="s">
        <v>1120</v>
      </c>
      <c r="G226" s="96" t="s">
        <v>1121</v>
      </c>
      <c r="H226" s="101" t="s">
        <v>1122</v>
      </c>
      <c r="I226" s="96"/>
      <c r="J226" s="101"/>
      <c r="K226" s="186" t="s">
        <v>608</v>
      </c>
      <c r="L226" s="197" t="s">
        <v>617</v>
      </c>
    </row>
    <row r="227" spans="1:12" s="98" customFormat="1" ht="37.5" customHeight="1">
      <c r="A227" s="189"/>
      <c r="B227" s="192"/>
      <c r="C227" s="195"/>
      <c r="D227" s="195"/>
      <c r="E227" s="195"/>
      <c r="F227" s="195"/>
      <c r="G227" s="96" t="s">
        <v>1123</v>
      </c>
      <c r="H227" s="101" t="s">
        <v>1122</v>
      </c>
      <c r="I227" s="96" t="s">
        <v>1124</v>
      </c>
      <c r="J227" s="101" t="s">
        <v>687</v>
      </c>
      <c r="K227" s="195"/>
      <c r="L227" s="195"/>
    </row>
    <row r="228" spans="1:12" s="98" customFormat="1" ht="15">
      <c r="A228" s="189"/>
      <c r="B228" s="192"/>
      <c r="C228" s="195"/>
      <c r="D228" s="195"/>
      <c r="E228" s="195"/>
      <c r="F228" s="195"/>
      <c r="G228" s="96" t="s">
        <v>1125</v>
      </c>
      <c r="H228" s="101" t="s">
        <v>617</v>
      </c>
      <c r="I228" s="96" t="s">
        <v>1126</v>
      </c>
      <c r="J228" s="101" t="s">
        <v>687</v>
      </c>
      <c r="K228" s="195"/>
      <c r="L228" s="195"/>
    </row>
    <row r="229" spans="1:12" s="98" customFormat="1" ht="15">
      <c r="A229" s="189"/>
      <c r="B229" s="192"/>
      <c r="C229" s="195"/>
      <c r="D229" s="195"/>
      <c r="E229" s="195"/>
      <c r="F229" s="195"/>
      <c r="G229" s="96" t="s">
        <v>1127</v>
      </c>
      <c r="H229" s="101" t="s">
        <v>617</v>
      </c>
      <c r="I229" s="186"/>
      <c r="J229" s="197"/>
      <c r="K229" s="195"/>
      <c r="L229" s="195"/>
    </row>
    <row r="230" spans="1:12" s="98" customFormat="1" ht="15">
      <c r="A230" s="189"/>
      <c r="B230" s="192"/>
      <c r="C230" s="195"/>
      <c r="D230" s="195"/>
      <c r="E230" s="195"/>
      <c r="F230" s="195"/>
      <c r="G230" s="96" t="s">
        <v>1128</v>
      </c>
      <c r="H230" s="101" t="s">
        <v>869</v>
      </c>
      <c r="I230" s="195"/>
      <c r="J230" s="195"/>
      <c r="K230" s="195"/>
      <c r="L230" s="195"/>
    </row>
    <row r="231" spans="1:12" s="98" customFormat="1" ht="24">
      <c r="A231" s="188" t="s">
        <v>36</v>
      </c>
      <c r="B231" s="191" t="s">
        <v>1129</v>
      </c>
      <c r="C231" s="194">
        <v>330.7</v>
      </c>
      <c r="D231" s="194">
        <v>330.7</v>
      </c>
      <c r="E231" s="194">
        <v>0</v>
      </c>
      <c r="F231" s="186" t="s">
        <v>1130</v>
      </c>
      <c r="G231" s="96" t="s">
        <v>1021</v>
      </c>
      <c r="H231" s="101" t="s">
        <v>1022</v>
      </c>
      <c r="I231" s="96" t="s">
        <v>1023</v>
      </c>
      <c r="J231" s="101" t="s">
        <v>1024</v>
      </c>
      <c r="K231" s="186" t="s">
        <v>608</v>
      </c>
      <c r="L231" s="197" t="s">
        <v>617</v>
      </c>
    </row>
    <row r="232" spans="1:12" s="98" customFormat="1" ht="15">
      <c r="A232" s="189"/>
      <c r="B232" s="192"/>
      <c r="C232" s="195"/>
      <c r="D232" s="195"/>
      <c r="E232" s="195"/>
      <c r="F232" s="195"/>
      <c r="G232" s="96" t="s">
        <v>1019</v>
      </c>
      <c r="H232" s="101" t="s">
        <v>1131</v>
      </c>
      <c r="I232" s="186" t="s">
        <v>1027</v>
      </c>
      <c r="J232" s="197" t="s">
        <v>1028</v>
      </c>
      <c r="K232" s="195"/>
      <c r="L232" s="195"/>
    </row>
    <row r="233" spans="1:12" s="98" customFormat="1" ht="35.25" customHeight="1">
      <c r="A233" s="189"/>
      <c r="B233" s="192"/>
      <c r="C233" s="195"/>
      <c r="D233" s="195"/>
      <c r="E233" s="195"/>
      <c r="F233" s="195"/>
      <c r="G233" s="96" t="s">
        <v>1025</v>
      </c>
      <c r="H233" s="101" t="s">
        <v>1026</v>
      </c>
      <c r="I233" s="195"/>
      <c r="J233" s="195"/>
      <c r="K233" s="195"/>
      <c r="L233" s="195"/>
    </row>
    <row r="234" spans="1:12" s="98" customFormat="1" ht="22.5" customHeight="1">
      <c r="A234" s="189"/>
      <c r="B234" s="192"/>
      <c r="C234" s="195"/>
      <c r="D234" s="195"/>
      <c r="E234" s="195"/>
      <c r="F234" s="195"/>
      <c r="G234" s="96" t="s">
        <v>1132</v>
      </c>
      <c r="H234" s="101" t="s">
        <v>1133</v>
      </c>
      <c r="I234" s="195"/>
      <c r="J234" s="195"/>
      <c r="K234" s="195"/>
      <c r="L234" s="195"/>
    </row>
    <row r="235" spans="1:12" s="98" customFormat="1" ht="15">
      <c r="A235" s="189"/>
      <c r="B235" s="192"/>
      <c r="C235" s="195"/>
      <c r="D235" s="195"/>
      <c r="E235" s="195"/>
      <c r="F235" s="195"/>
      <c r="G235" s="96" t="s">
        <v>1030</v>
      </c>
      <c r="H235" s="101" t="s">
        <v>1031</v>
      </c>
      <c r="I235" s="195"/>
      <c r="J235" s="195"/>
      <c r="K235" s="195"/>
      <c r="L235" s="195"/>
    </row>
    <row r="236" spans="1:12" s="98" customFormat="1" ht="15">
      <c r="A236" s="190"/>
      <c r="B236" s="193"/>
      <c r="C236" s="196"/>
      <c r="D236" s="196"/>
      <c r="E236" s="196"/>
      <c r="F236" s="196"/>
      <c r="G236" s="96" t="s">
        <v>757</v>
      </c>
      <c r="H236" s="101" t="s">
        <v>869</v>
      </c>
      <c r="I236" s="196"/>
      <c r="J236" s="196"/>
      <c r="K236" s="196"/>
      <c r="L236" s="196"/>
    </row>
    <row r="237" spans="1:12" s="98" customFormat="1" ht="24">
      <c r="A237" s="99" t="s">
        <v>36</v>
      </c>
      <c r="B237" s="100" t="s">
        <v>1134</v>
      </c>
      <c r="C237" s="97">
        <v>880</v>
      </c>
      <c r="D237" s="97">
        <v>880</v>
      </c>
      <c r="E237" s="97">
        <v>0</v>
      </c>
      <c r="F237" s="96" t="s">
        <v>36</v>
      </c>
      <c r="G237" s="96" t="s">
        <v>36</v>
      </c>
      <c r="H237" s="96" t="s">
        <v>36</v>
      </c>
      <c r="I237" s="96" t="s">
        <v>36</v>
      </c>
      <c r="J237" s="96" t="s">
        <v>36</v>
      </c>
      <c r="K237" s="96" t="s">
        <v>36</v>
      </c>
      <c r="L237" s="96" t="s">
        <v>36</v>
      </c>
    </row>
    <row r="238" spans="1:12" s="98" customFormat="1" ht="36.75" customHeight="1">
      <c r="A238" s="188" t="s">
        <v>36</v>
      </c>
      <c r="B238" s="191" t="s">
        <v>1135</v>
      </c>
      <c r="C238" s="194">
        <v>120</v>
      </c>
      <c r="D238" s="194">
        <v>120</v>
      </c>
      <c r="E238" s="194">
        <v>0</v>
      </c>
      <c r="F238" s="186" t="s">
        <v>1136</v>
      </c>
      <c r="G238" s="96" t="s">
        <v>1137</v>
      </c>
      <c r="H238" s="101" t="s">
        <v>1138</v>
      </c>
      <c r="I238" s="96" t="s">
        <v>1139</v>
      </c>
      <c r="J238" s="101" t="s">
        <v>1140</v>
      </c>
      <c r="K238" s="186" t="s">
        <v>608</v>
      </c>
      <c r="L238" s="197" t="s">
        <v>1141</v>
      </c>
    </row>
    <row r="239" spans="1:12" s="98" customFormat="1" ht="36.75" customHeight="1">
      <c r="A239" s="189"/>
      <c r="B239" s="192"/>
      <c r="C239" s="195"/>
      <c r="D239" s="195"/>
      <c r="E239" s="195"/>
      <c r="F239" s="195"/>
      <c r="G239" s="96" t="s">
        <v>1142</v>
      </c>
      <c r="H239" s="101" t="s">
        <v>1143</v>
      </c>
      <c r="I239" s="186" t="s">
        <v>1144</v>
      </c>
      <c r="J239" s="197" t="s">
        <v>1144</v>
      </c>
      <c r="K239" s="195"/>
      <c r="L239" s="195"/>
    </row>
    <row r="240" spans="1:12" s="98" customFormat="1" ht="54.75" customHeight="1">
      <c r="A240" s="190"/>
      <c r="B240" s="193"/>
      <c r="C240" s="196"/>
      <c r="D240" s="196"/>
      <c r="E240" s="196"/>
      <c r="F240" s="196"/>
      <c r="G240" s="96" t="s">
        <v>1145</v>
      </c>
      <c r="H240" s="101" t="s">
        <v>1146</v>
      </c>
      <c r="I240" s="196"/>
      <c r="J240" s="196"/>
      <c r="K240" s="196"/>
      <c r="L240" s="196"/>
    </row>
    <row r="241" spans="1:12" s="98" customFormat="1" ht="27" customHeight="1">
      <c r="A241" s="188" t="s">
        <v>36</v>
      </c>
      <c r="B241" s="191" t="s">
        <v>1147</v>
      </c>
      <c r="C241" s="194">
        <v>120</v>
      </c>
      <c r="D241" s="194">
        <v>120</v>
      </c>
      <c r="E241" s="194">
        <v>0</v>
      </c>
      <c r="F241" s="186" t="s">
        <v>1148</v>
      </c>
      <c r="G241" s="96" t="s">
        <v>1149</v>
      </c>
      <c r="H241" s="101" t="s">
        <v>1150</v>
      </c>
      <c r="I241" s="96" t="s">
        <v>971</v>
      </c>
      <c r="J241" s="101" t="s">
        <v>1151</v>
      </c>
      <c r="K241" s="186" t="s">
        <v>608</v>
      </c>
      <c r="L241" s="197" t="s">
        <v>1141</v>
      </c>
    </row>
    <row r="242" spans="1:12" s="98" customFormat="1" ht="27" customHeight="1">
      <c r="A242" s="189"/>
      <c r="B242" s="192"/>
      <c r="C242" s="195"/>
      <c r="D242" s="195"/>
      <c r="E242" s="195"/>
      <c r="F242" s="195"/>
      <c r="G242" s="96" t="s">
        <v>1152</v>
      </c>
      <c r="H242" s="101" t="s">
        <v>1153</v>
      </c>
      <c r="I242" s="186" t="s">
        <v>1144</v>
      </c>
      <c r="J242" s="197" t="s">
        <v>1144</v>
      </c>
      <c r="K242" s="195"/>
      <c r="L242" s="195"/>
    </row>
    <row r="243" spans="1:12" s="98" customFormat="1" ht="27" customHeight="1">
      <c r="A243" s="190"/>
      <c r="B243" s="193"/>
      <c r="C243" s="196"/>
      <c r="D243" s="196"/>
      <c r="E243" s="196"/>
      <c r="F243" s="196"/>
      <c r="G243" s="96" t="s">
        <v>1145</v>
      </c>
      <c r="H243" s="101" t="s">
        <v>1154</v>
      </c>
      <c r="I243" s="196"/>
      <c r="J243" s="196"/>
      <c r="K243" s="196"/>
      <c r="L243" s="196"/>
    </row>
    <row r="244" spans="1:12" s="98" customFormat="1" ht="39.75" customHeight="1">
      <c r="A244" s="188" t="s">
        <v>36</v>
      </c>
      <c r="B244" s="191" t="s">
        <v>1155</v>
      </c>
      <c r="C244" s="194">
        <v>240</v>
      </c>
      <c r="D244" s="194">
        <v>240</v>
      </c>
      <c r="E244" s="194">
        <v>0</v>
      </c>
      <c r="F244" s="186" t="s">
        <v>1156</v>
      </c>
      <c r="G244" s="96" t="s">
        <v>1157</v>
      </c>
      <c r="H244" s="101" t="s">
        <v>1158</v>
      </c>
      <c r="I244" s="96" t="s">
        <v>971</v>
      </c>
      <c r="J244" s="101" t="s">
        <v>1159</v>
      </c>
      <c r="K244" s="186" t="s">
        <v>608</v>
      </c>
      <c r="L244" s="197" t="s">
        <v>1160</v>
      </c>
    </row>
    <row r="245" spans="1:12" s="98" customFormat="1" ht="33" customHeight="1">
      <c r="A245" s="189"/>
      <c r="B245" s="192"/>
      <c r="C245" s="195"/>
      <c r="D245" s="195"/>
      <c r="E245" s="195"/>
      <c r="F245" s="195"/>
      <c r="G245" s="96" t="s">
        <v>1161</v>
      </c>
      <c r="H245" s="101" t="s">
        <v>1162</v>
      </c>
      <c r="I245" s="186" t="s">
        <v>971</v>
      </c>
      <c r="J245" s="197" t="s">
        <v>1163</v>
      </c>
      <c r="K245" s="195"/>
      <c r="L245" s="195"/>
    </row>
    <row r="246" spans="1:12" s="98" customFormat="1" ht="39.75" customHeight="1">
      <c r="A246" s="190"/>
      <c r="B246" s="193"/>
      <c r="C246" s="196"/>
      <c r="D246" s="196"/>
      <c r="E246" s="196"/>
      <c r="F246" s="196"/>
      <c r="G246" s="96" t="s">
        <v>1145</v>
      </c>
      <c r="H246" s="101" t="s">
        <v>869</v>
      </c>
      <c r="I246" s="196"/>
      <c r="J246" s="196"/>
      <c r="K246" s="196"/>
      <c r="L246" s="196"/>
    </row>
    <row r="247" spans="1:12" s="98" customFormat="1" ht="28.5" customHeight="1">
      <c r="A247" s="188" t="s">
        <v>36</v>
      </c>
      <c r="B247" s="191" t="s">
        <v>1164</v>
      </c>
      <c r="C247" s="194">
        <v>400</v>
      </c>
      <c r="D247" s="194">
        <v>400</v>
      </c>
      <c r="E247" s="194">
        <v>0</v>
      </c>
      <c r="F247" s="186" t="s">
        <v>1165</v>
      </c>
      <c r="G247" s="96" t="s">
        <v>1166</v>
      </c>
      <c r="H247" s="101" t="s">
        <v>1167</v>
      </c>
      <c r="I247" s="96" t="s">
        <v>971</v>
      </c>
      <c r="J247" s="101" t="s">
        <v>1168</v>
      </c>
      <c r="K247" s="186" t="s">
        <v>608</v>
      </c>
      <c r="L247" s="197" t="s">
        <v>1141</v>
      </c>
    </row>
    <row r="248" spans="1:12" s="98" customFormat="1" ht="15">
      <c r="A248" s="189"/>
      <c r="B248" s="192"/>
      <c r="C248" s="195"/>
      <c r="D248" s="195"/>
      <c r="E248" s="195"/>
      <c r="F248" s="195"/>
      <c r="G248" s="96" t="s">
        <v>1169</v>
      </c>
      <c r="H248" s="101" t="s">
        <v>1170</v>
      </c>
      <c r="I248" s="186" t="s">
        <v>1144</v>
      </c>
      <c r="J248" s="197" t="s">
        <v>1144</v>
      </c>
      <c r="K248" s="195"/>
      <c r="L248" s="195"/>
    </row>
    <row r="249" spans="1:12" s="98" customFormat="1" ht="15">
      <c r="A249" s="189"/>
      <c r="B249" s="192"/>
      <c r="C249" s="195"/>
      <c r="D249" s="195"/>
      <c r="E249" s="195"/>
      <c r="F249" s="195"/>
      <c r="G249" s="96" t="s">
        <v>1171</v>
      </c>
      <c r="H249" s="101" t="s">
        <v>1172</v>
      </c>
      <c r="I249" s="195"/>
      <c r="J249" s="195"/>
      <c r="K249" s="195"/>
      <c r="L249" s="195"/>
    </row>
    <row r="250" spans="1:12" s="98" customFormat="1" ht="26.25" customHeight="1">
      <c r="A250" s="190"/>
      <c r="B250" s="193"/>
      <c r="C250" s="196"/>
      <c r="D250" s="196"/>
      <c r="E250" s="196"/>
      <c r="F250" s="196"/>
      <c r="G250" s="96" t="s">
        <v>1145</v>
      </c>
      <c r="H250" s="101" t="s">
        <v>1173</v>
      </c>
      <c r="I250" s="196"/>
      <c r="J250" s="196"/>
      <c r="K250" s="196"/>
      <c r="L250" s="196"/>
    </row>
    <row r="251" spans="1:12" s="98" customFormat="1" ht="24.75" customHeight="1">
      <c r="A251" s="99" t="s">
        <v>36</v>
      </c>
      <c r="B251" s="100" t="s">
        <v>1174</v>
      </c>
      <c r="C251" s="97">
        <v>1790.76</v>
      </c>
      <c r="D251" s="97">
        <v>618.0999999999999</v>
      </c>
      <c r="E251" s="97">
        <v>1172.6599999999999</v>
      </c>
      <c r="F251" s="96" t="s">
        <v>36</v>
      </c>
      <c r="G251" s="96" t="s">
        <v>36</v>
      </c>
      <c r="H251" s="96" t="s">
        <v>36</v>
      </c>
      <c r="I251" s="96" t="s">
        <v>36</v>
      </c>
      <c r="J251" s="96" t="s">
        <v>36</v>
      </c>
      <c r="K251" s="96" t="s">
        <v>36</v>
      </c>
      <c r="L251" s="96" t="s">
        <v>36</v>
      </c>
    </row>
    <row r="252" spans="1:12" s="98" customFormat="1" ht="15">
      <c r="A252" s="188" t="s">
        <v>36</v>
      </c>
      <c r="B252" s="191" t="s">
        <v>1175</v>
      </c>
      <c r="C252" s="194">
        <v>126.7</v>
      </c>
      <c r="D252" s="194">
        <v>126.7</v>
      </c>
      <c r="E252" s="194">
        <v>0</v>
      </c>
      <c r="F252" s="186" t="s">
        <v>1176</v>
      </c>
      <c r="G252" s="96" t="s">
        <v>1177</v>
      </c>
      <c r="H252" s="101" t="s">
        <v>1178</v>
      </c>
      <c r="I252" s="186" t="s">
        <v>1179</v>
      </c>
      <c r="J252" s="197" t="s">
        <v>687</v>
      </c>
      <c r="K252" s="186" t="s">
        <v>818</v>
      </c>
      <c r="L252" s="197" t="s">
        <v>731</v>
      </c>
    </row>
    <row r="253" spans="1:12" s="98" customFormat="1" ht="30.75" customHeight="1">
      <c r="A253" s="189"/>
      <c r="B253" s="192"/>
      <c r="C253" s="195"/>
      <c r="D253" s="195"/>
      <c r="E253" s="195"/>
      <c r="F253" s="195"/>
      <c r="G253" s="96" t="s">
        <v>959</v>
      </c>
      <c r="H253" s="101" t="s">
        <v>731</v>
      </c>
      <c r="I253" s="195"/>
      <c r="J253" s="195"/>
      <c r="K253" s="195"/>
      <c r="L253" s="195"/>
    </row>
    <row r="254" spans="1:12" s="98" customFormat="1" ht="30.75" customHeight="1">
      <c r="A254" s="190"/>
      <c r="B254" s="193"/>
      <c r="C254" s="196"/>
      <c r="D254" s="196"/>
      <c r="E254" s="196"/>
      <c r="F254" s="196"/>
      <c r="G254" s="96" t="s">
        <v>1180</v>
      </c>
      <c r="H254" s="101" t="s">
        <v>1181</v>
      </c>
      <c r="I254" s="196"/>
      <c r="J254" s="196"/>
      <c r="K254" s="196"/>
      <c r="L254" s="196"/>
    </row>
    <row r="255" spans="1:12" s="98" customFormat="1" ht="36.75" customHeight="1">
      <c r="A255" s="188" t="s">
        <v>36</v>
      </c>
      <c r="B255" s="191" t="s">
        <v>764</v>
      </c>
      <c r="C255" s="194">
        <v>565</v>
      </c>
      <c r="D255" s="194">
        <v>235</v>
      </c>
      <c r="E255" s="194">
        <v>330</v>
      </c>
      <c r="F255" s="186" t="s">
        <v>1182</v>
      </c>
      <c r="G255" s="96" t="s">
        <v>1183</v>
      </c>
      <c r="H255" s="101" t="s">
        <v>1184</v>
      </c>
      <c r="I255" s="96" t="s">
        <v>1179</v>
      </c>
      <c r="J255" s="101" t="s">
        <v>687</v>
      </c>
      <c r="K255" s="186" t="s">
        <v>1185</v>
      </c>
      <c r="L255" s="205">
        <v>0.9</v>
      </c>
    </row>
    <row r="256" spans="1:12" s="98" customFormat="1" ht="36.75" customHeight="1">
      <c r="A256" s="189"/>
      <c r="B256" s="192"/>
      <c r="C256" s="195"/>
      <c r="D256" s="195"/>
      <c r="E256" s="195"/>
      <c r="F256" s="195"/>
      <c r="G256" s="96" t="s">
        <v>1186</v>
      </c>
      <c r="H256" s="101" t="s">
        <v>1187</v>
      </c>
      <c r="I256" s="186" t="s">
        <v>1188</v>
      </c>
      <c r="J256" s="197" t="s">
        <v>687</v>
      </c>
      <c r="K256" s="195"/>
      <c r="L256" s="195"/>
    </row>
    <row r="257" spans="1:12" s="98" customFormat="1" ht="36.75" customHeight="1">
      <c r="A257" s="190"/>
      <c r="B257" s="193"/>
      <c r="C257" s="196"/>
      <c r="D257" s="196"/>
      <c r="E257" s="196"/>
      <c r="F257" s="196"/>
      <c r="G257" s="96" t="s">
        <v>1180</v>
      </c>
      <c r="H257" s="101" t="s">
        <v>1181</v>
      </c>
      <c r="I257" s="196"/>
      <c r="J257" s="196"/>
      <c r="K257" s="196"/>
      <c r="L257" s="196"/>
    </row>
    <row r="258" spans="1:12" s="98" customFormat="1" ht="15">
      <c r="A258" s="188" t="s">
        <v>36</v>
      </c>
      <c r="B258" s="191" t="s">
        <v>1189</v>
      </c>
      <c r="C258" s="194">
        <v>368.4</v>
      </c>
      <c r="D258" s="194">
        <v>0</v>
      </c>
      <c r="E258" s="194">
        <v>368.4</v>
      </c>
      <c r="F258" s="186" t="s">
        <v>1190</v>
      </c>
      <c r="G258" s="96" t="s">
        <v>1191</v>
      </c>
      <c r="H258" s="101" t="s">
        <v>637</v>
      </c>
      <c r="I258" s="96" t="s">
        <v>1192</v>
      </c>
      <c r="J258" s="101" t="s">
        <v>687</v>
      </c>
      <c r="K258" s="186" t="s">
        <v>818</v>
      </c>
      <c r="L258" s="197" t="s">
        <v>731</v>
      </c>
    </row>
    <row r="259" spans="1:12" s="98" customFormat="1" ht="15">
      <c r="A259" s="189"/>
      <c r="B259" s="192"/>
      <c r="C259" s="195"/>
      <c r="D259" s="195"/>
      <c r="E259" s="195"/>
      <c r="F259" s="195"/>
      <c r="G259" s="96" t="s">
        <v>1193</v>
      </c>
      <c r="H259" s="101" t="s">
        <v>1194</v>
      </c>
      <c r="I259" s="186" t="s">
        <v>1195</v>
      </c>
      <c r="J259" s="197" t="s">
        <v>687</v>
      </c>
      <c r="K259" s="195"/>
      <c r="L259" s="195"/>
    </row>
    <row r="260" spans="1:12" s="98" customFormat="1" ht="15">
      <c r="A260" s="189"/>
      <c r="B260" s="192"/>
      <c r="C260" s="195"/>
      <c r="D260" s="195"/>
      <c r="E260" s="195"/>
      <c r="F260" s="195"/>
      <c r="G260" s="96" t="s">
        <v>1196</v>
      </c>
      <c r="H260" s="101" t="s">
        <v>731</v>
      </c>
      <c r="I260" s="195"/>
      <c r="J260" s="195"/>
      <c r="K260" s="195"/>
      <c r="L260" s="195"/>
    </row>
    <row r="261" spans="1:12" s="98" customFormat="1" ht="15">
      <c r="A261" s="190"/>
      <c r="B261" s="193"/>
      <c r="C261" s="196"/>
      <c r="D261" s="196"/>
      <c r="E261" s="196"/>
      <c r="F261" s="196"/>
      <c r="G261" s="96" t="s">
        <v>1197</v>
      </c>
      <c r="H261" s="101" t="s">
        <v>1198</v>
      </c>
      <c r="I261" s="196"/>
      <c r="J261" s="196"/>
      <c r="K261" s="196"/>
      <c r="L261" s="196"/>
    </row>
    <row r="262" spans="1:12" s="98" customFormat="1" ht="15">
      <c r="A262" s="188" t="s">
        <v>36</v>
      </c>
      <c r="B262" s="191" t="s">
        <v>1199</v>
      </c>
      <c r="C262" s="194">
        <v>107</v>
      </c>
      <c r="D262" s="194">
        <v>0</v>
      </c>
      <c r="E262" s="194">
        <v>107</v>
      </c>
      <c r="F262" s="186" t="s">
        <v>1200</v>
      </c>
      <c r="G262" s="96" t="s">
        <v>1201</v>
      </c>
      <c r="H262" s="101" t="s">
        <v>632</v>
      </c>
      <c r="I262" s="96" t="s">
        <v>1202</v>
      </c>
      <c r="J262" s="101" t="s">
        <v>1203</v>
      </c>
      <c r="K262" s="186" t="s">
        <v>608</v>
      </c>
      <c r="L262" s="197" t="s">
        <v>733</v>
      </c>
    </row>
    <row r="263" spans="1:12" s="98" customFormat="1" ht="15">
      <c r="A263" s="189"/>
      <c r="B263" s="192"/>
      <c r="C263" s="195"/>
      <c r="D263" s="195"/>
      <c r="E263" s="195"/>
      <c r="F263" s="195"/>
      <c r="G263" s="96" t="s">
        <v>1204</v>
      </c>
      <c r="H263" s="101" t="s">
        <v>1205</v>
      </c>
      <c r="I263" s="186" t="s">
        <v>1206</v>
      </c>
      <c r="J263" s="197" t="s">
        <v>687</v>
      </c>
      <c r="K263" s="195"/>
      <c r="L263" s="195"/>
    </row>
    <row r="264" spans="1:12" s="98" customFormat="1" ht="15">
      <c r="A264" s="190"/>
      <c r="B264" s="193"/>
      <c r="C264" s="196"/>
      <c r="D264" s="196"/>
      <c r="E264" s="196"/>
      <c r="F264" s="196"/>
      <c r="G264" s="96" t="s">
        <v>1207</v>
      </c>
      <c r="H264" s="101" t="s">
        <v>1181</v>
      </c>
      <c r="I264" s="196"/>
      <c r="J264" s="196"/>
      <c r="K264" s="196"/>
      <c r="L264" s="196"/>
    </row>
    <row r="265" spans="1:12" s="98" customFormat="1" ht="31.5" customHeight="1">
      <c r="A265" s="188" t="s">
        <v>36</v>
      </c>
      <c r="B265" s="191" t="s">
        <v>1208</v>
      </c>
      <c r="C265" s="194">
        <v>271.4</v>
      </c>
      <c r="D265" s="194">
        <v>256.4</v>
      </c>
      <c r="E265" s="194">
        <v>15</v>
      </c>
      <c r="F265" s="186" t="s">
        <v>1209</v>
      </c>
      <c r="G265" s="96" t="s">
        <v>1210</v>
      </c>
      <c r="H265" s="101" t="s">
        <v>1211</v>
      </c>
      <c r="I265" s="186" t="s">
        <v>855</v>
      </c>
      <c r="J265" s="197" t="s">
        <v>687</v>
      </c>
      <c r="K265" s="186" t="s">
        <v>818</v>
      </c>
      <c r="L265" s="197" t="s">
        <v>731</v>
      </c>
    </row>
    <row r="266" spans="1:12" s="98" customFormat="1" ht="31.5" customHeight="1">
      <c r="A266" s="189"/>
      <c r="B266" s="192"/>
      <c r="C266" s="195"/>
      <c r="D266" s="195"/>
      <c r="E266" s="195"/>
      <c r="F266" s="195"/>
      <c r="G266" s="96" t="s">
        <v>1212</v>
      </c>
      <c r="H266" s="101" t="s">
        <v>1211</v>
      </c>
      <c r="I266" s="195"/>
      <c r="J266" s="195"/>
      <c r="K266" s="195"/>
      <c r="L266" s="195"/>
    </row>
    <row r="267" spans="1:12" s="98" customFormat="1" ht="15">
      <c r="A267" s="189"/>
      <c r="B267" s="192"/>
      <c r="C267" s="195"/>
      <c r="D267" s="195"/>
      <c r="E267" s="195"/>
      <c r="F267" s="195"/>
      <c r="G267" s="96" t="s">
        <v>1213</v>
      </c>
      <c r="H267" s="101" t="s">
        <v>1214</v>
      </c>
      <c r="I267" s="195"/>
      <c r="J267" s="195"/>
      <c r="K267" s="195"/>
      <c r="L267" s="195"/>
    </row>
    <row r="268" spans="1:12" s="98" customFormat="1" ht="15">
      <c r="A268" s="190"/>
      <c r="B268" s="193"/>
      <c r="C268" s="196"/>
      <c r="D268" s="196"/>
      <c r="E268" s="196"/>
      <c r="F268" s="196"/>
      <c r="G268" s="96" t="s">
        <v>1215</v>
      </c>
      <c r="H268" s="101" t="s">
        <v>731</v>
      </c>
      <c r="I268" s="196"/>
      <c r="J268" s="196"/>
      <c r="K268" s="196"/>
      <c r="L268" s="196"/>
    </row>
    <row r="269" spans="1:12" s="98" customFormat="1" ht="15">
      <c r="A269" s="188" t="s">
        <v>36</v>
      </c>
      <c r="B269" s="191" t="s">
        <v>1216</v>
      </c>
      <c r="C269" s="194">
        <v>352.26</v>
      </c>
      <c r="D269" s="194">
        <v>0</v>
      </c>
      <c r="E269" s="194">
        <v>352.26</v>
      </c>
      <c r="F269" s="186" t="s">
        <v>1217</v>
      </c>
      <c r="G269" s="96" t="s">
        <v>1218</v>
      </c>
      <c r="H269" s="101" t="s">
        <v>1219</v>
      </c>
      <c r="I269" s="96" t="s">
        <v>1220</v>
      </c>
      <c r="J269" s="101" t="s">
        <v>687</v>
      </c>
      <c r="K269" s="186" t="s">
        <v>1221</v>
      </c>
      <c r="L269" s="197" t="s">
        <v>731</v>
      </c>
    </row>
    <row r="270" spans="1:12" s="98" customFormat="1" ht="20.25" customHeight="1">
      <c r="A270" s="189"/>
      <c r="B270" s="192"/>
      <c r="C270" s="195"/>
      <c r="D270" s="195"/>
      <c r="E270" s="195"/>
      <c r="F270" s="195"/>
      <c r="G270" s="96" t="s">
        <v>1222</v>
      </c>
      <c r="H270" s="101" t="s">
        <v>1223</v>
      </c>
      <c r="I270" s="186" t="s">
        <v>1224</v>
      </c>
      <c r="J270" s="197" t="s">
        <v>687</v>
      </c>
      <c r="K270" s="195"/>
      <c r="L270" s="195"/>
    </row>
    <row r="271" spans="1:12" s="98" customFormat="1" ht="20.25" customHeight="1">
      <c r="A271" s="190"/>
      <c r="B271" s="193"/>
      <c r="C271" s="196"/>
      <c r="D271" s="196"/>
      <c r="E271" s="196"/>
      <c r="F271" s="196"/>
      <c r="G271" s="96" t="s">
        <v>1225</v>
      </c>
      <c r="H271" s="101" t="s">
        <v>796</v>
      </c>
      <c r="I271" s="196"/>
      <c r="J271" s="196"/>
      <c r="K271" s="196"/>
      <c r="L271" s="196"/>
    </row>
    <row r="272" spans="1:12" s="98" customFormat="1" ht="24">
      <c r="A272" s="99" t="s">
        <v>36</v>
      </c>
      <c r="B272" s="100" t="s">
        <v>1226</v>
      </c>
      <c r="C272" s="97">
        <v>800</v>
      </c>
      <c r="D272" s="97">
        <v>0</v>
      </c>
      <c r="E272" s="97">
        <v>800</v>
      </c>
      <c r="F272" s="96" t="s">
        <v>36</v>
      </c>
      <c r="G272" s="96" t="s">
        <v>36</v>
      </c>
      <c r="H272" s="96" t="s">
        <v>36</v>
      </c>
      <c r="I272" s="96" t="s">
        <v>36</v>
      </c>
      <c r="J272" s="96" t="s">
        <v>36</v>
      </c>
      <c r="K272" s="96" t="s">
        <v>36</v>
      </c>
      <c r="L272" s="96" t="s">
        <v>36</v>
      </c>
    </row>
    <row r="273" spans="1:12" s="98" customFormat="1" ht="45" customHeight="1">
      <c r="A273" s="188" t="s">
        <v>36</v>
      </c>
      <c r="B273" s="191" t="s">
        <v>1227</v>
      </c>
      <c r="C273" s="194">
        <v>800</v>
      </c>
      <c r="D273" s="194">
        <v>0</v>
      </c>
      <c r="E273" s="194">
        <v>800</v>
      </c>
      <c r="F273" s="186" t="s">
        <v>1228</v>
      </c>
      <c r="G273" s="96" t="s">
        <v>631</v>
      </c>
      <c r="H273" s="101" t="s">
        <v>1229</v>
      </c>
      <c r="I273" s="96" t="s">
        <v>1230</v>
      </c>
      <c r="J273" s="101" t="s">
        <v>1231</v>
      </c>
      <c r="K273" s="186" t="s">
        <v>608</v>
      </c>
      <c r="L273" s="197" t="s">
        <v>1232</v>
      </c>
    </row>
    <row r="274" spans="1:12" s="98" customFormat="1" ht="57" customHeight="1">
      <c r="A274" s="189"/>
      <c r="B274" s="192"/>
      <c r="C274" s="195"/>
      <c r="D274" s="195"/>
      <c r="E274" s="195"/>
      <c r="F274" s="195"/>
      <c r="G274" s="96" t="s">
        <v>1233</v>
      </c>
      <c r="H274" s="101" t="s">
        <v>731</v>
      </c>
      <c r="I274" s="96" t="s">
        <v>1234</v>
      </c>
      <c r="J274" s="101" t="s">
        <v>1235</v>
      </c>
      <c r="K274" s="195"/>
      <c r="L274" s="195"/>
    </row>
    <row r="275" spans="1:12" s="98" customFormat="1" ht="75.75" customHeight="1">
      <c r="A275" s="189"/>
      <c r="B275" s="192"/>
      <c r="C275" s="195"/>
      <c r="D275" s="195"/>
      <c r="E275" s="195"/>
      <c r="F275" s="195"/>
      <c r="G275" s="96" t="s">
        <v>627</v>
      </c>
      <c r="H275" s="101" t="s">
        <v>1236</v>
      </c>
      <c r="I275" s="96" t="s">
        <v>898</v>
      </c>
      <c r="J275" s="101" t="s">
        <v>1237</v>
      </c>
      <c r="K275" s="195"/>
      <c r="L275" s="195"/>
    </row>
    <row r="276" spans="1:12" s="98" customFormat="1" ht="51.75" customHeight="1">
      <c r="A276" s="190"/>
      <c r="B276" s="193"/>
      <c r="C276" s="196"/>
      <c r="D276" s="196"/>
      <c r="E276" s="196"/>
      <c r="F276" s="196"/>
      <c r="G276" s="96" t="s">
        <v>628</v>
      </c>
      <c r="H276" s="101" t="s">
        <v>1232</v>
      </c>
      <c r="I276" s="96" t="s">
        <v>1238</v>
      </c>
      <c r="J276" s="101" t="s">
        <v>1239</v>
      </c>
      <c r="K276" s="196"/>
      <c r="L276" s="196"/>
    </row>
    <row r="277" spans="1:12" s="98" customFormat="1" ht="24.75" customHeight="1">
      <c r="A277" s="99" t="s">
        <v>36</v>
      </c>
      <c r="B277" s="100" t="s">
        <v>1240</v>
      </c>
      <c r="C277" s="97">
        <v>7558.69</v>
      </c>
      <c r="D277" s="97">
        <v>2903.83</v>
      </c>
      <c r="E277" s="97">
        <v>4654.860000000001</v>
      </c>
      <c r="F277" s="96" t="s">
        <v>36</v>
      </c>
      <c r="G277" s="96" t="s">
        <v>36</v>
      </c>
      <c r="H277" s="96" t="s">
        <v>36</v>
      </c>
      <c r="I277" s="96" t="s">
        <v>36</v>
      </c>
      <c r="J277" s="96" t="s">
        <v>36</v>
      </c>
      <c r="K277" s="96" t="s">
        <v>36</v>
      </c>
      <c r="L277" s="96" t="s">
        <v>36</v>
      </c>
    </row>
    <row r="278" spans="1:12" s="98" customFormat="1" ht="69" customHeight="1">
      <c r="A278" s="188" t="s">
        <v>36</v>
      </c>
      <c r="B278" s="191" t="s">
        <v>764</v>
      </c>
      <c r="C278" s="194">
        <v>135</v>
      </c>
      <c r="D278" s="194">
        <v>135</v>
      </c>
      <c r="E278" s="194">
        <v>0</v>
      </c>
      <c r="F278" s="186" t="s">
        <v>1241</v>
      </c>
      <c r="G278" s="96" t="s">
        <v>1242</v>
      </c>
      <c r="H278" s="101" t="s">
        <v>1243</v>
      </c>
      <c r="I278" s="96" t="s">
        <v>606</v>
      </c>
      <c r="J278" s="101" t="s">
        <v>1244</v>
      </c>
      <c r="K278" s="186" t="s">
        <v>1245</v>
      </c>
      <c r="L278" s="197" t="s">
        <v>1246</v>
      </c>
    </row>
    <row r="279" spans="1:12" s="98" customFormat="1" ht="69" customHeight="1">
      <c r="A279" s="189"/>
      <c r="B279" s="192"/>
      <c r="C279" s="195"/>
      <c r="D279" s="195"/>
      <c r="E279" s="195"/>
      <c r="F279" s="195"/>
      <c r="G279" s="96" t="s">
        <v>1247</v>
      </c>
      <c r="H279" s="101" t="s">
        <v>1248</v>
      </c>
      <c r="I279" s="186" t="s">
        <v>1249</v>
      </c>
      <c r="J279" s="197" t="s">
        <v>771</v>
      </c>
      <c r="K279" s="195"/>
      <c r="L279" s="195"/>
    </row>
    <row r="280" spans="1:12" s="98" customFormat="1" ht="69" customHeight="1">
      <c r="A280" s="190"/>
      <c r="B280" s="193"/>
      <c r="C280" s="196"/>
      <c r="D280" s="196"/>
      <c r="E280" s="196"/>
      <c r="F280" s="196"/>
      <c r="G280" s="96" t="s">
        <v>1250</v>
      </c>
      <c r="H280" s="101" t="s">
        <v>1251</v>
      </c>
      <c r="I280" s="196"/>
      <c r="J280" s="196"/>
      <c r="K280" s="196"/>
      <c r="L280" s="196"/>
    </row>
    <row r="281" spans="1:12" s="98" customFormat="1" ht="69" customHeight="1">
      <c r="A281" s="188" t="s">
        <v>36</v>
      </c>
      <c r="B281" s="191" t="s">
        <v>1252</v>
      </c>
      <c r="C281" s="194">
        <v>2200</v>
      </c>
      <c r="D281" s="194">
        <v>0</v>
      </c>
      <c r="E281" s="194">
        <v>2200</v>
      </c>
      <c r="F281" s="186" t="s">
        <v>1253</v>
      </c>
      <c r="G281" s="96" t="s">
        <v>1254</v>
      </c>
      <c r="H281" s="101" t="s">
        <v>1255</v>
      </c>
      <c r="I281" s="186" t="s">
        <v>1256</v>
      </c>
      <c r="J281" s="197" t="s">
        <v>1257</v>
      </c>
      <c r="K281" s="186" t="s">
        <v>1258</v>
      </c>
      <c r="L281" s="197" t="s">
        <v>1259</v>
      </c>
    </row>
    <row r="282" spans="1:12" s="98" customFormat="1" ht="69" customHeight="1">
      <c r="A282" s="189"/>
      <c r="B282" s="192"/>
      <c r="C282" s="195"/>
      <c r="D282" s="195"/>
      <c r="E282" s="195"/>
      <c r="F282" s="195"/>
      <c r="G282" s="96" t="s">
        <v>1260</v>
      </c>
      <c r="H282" s="101" t="s">
        <v>1261</v>
      </c>
      <c r="I282" s="195"/>
      <c r="J282" s="195"/>
      <c r="K282" s="195"/>
      <c r="L282" s="195"/>
    </row>
    <row r="283" spans="1:12" s="98" customFormat="1" ht="69" customHeight="1">
      <c r="A283" s="189"/>
      <c r="B283" s="192"/>
      <c r="C283" s="195"/>
      <c r="D283" s="195"/>
      <c r="E283" s="195"/>
      <c r="F283" s="195"/>
      <c r="G283" s="96" t="s">
        <v>1262</v>
      </c>
      <c r="H283" s="101" t="s">
        <v>1263</v>
      </c>
      <c r="I283" s="195"/>
      <c r="J283" s="195"/>
      <c r="K283" s="195"/>
      <c r="L283" s="195"/>
    </row>
    <row r="284" spans="1:12" s="98" customFormat="1" ht="69" customHeight="1">
      <c r="A284" s="190"/>
      <c r="B284" s="193"/>
      <c r="C284" s="196"/>
      <c r="D284" s="196"/>
      <c r="E284" s="196"/>
      <c r="F284" s="196"/>
      <c r="G284" s="96" t="s">
        <v>610</v>
      </c>
      <c r="H284" s="101" t="s">
        <v>796</v>
      </c>
      <c r="I284" s="196"/>
      <c r="J284" s="196"/>
      <c r="K284" s="196"/>
      <c r="L284" s="196"/>
    </row>
    <row r="285" spans="1:12" s="98" customFormat="1" ht="251.25" customHeight="1">
      <c r="A285" s="188" t="s">
        <v>36</v>
      </c>
      <c r="B285" s="191" t="s">
        <v>1264</v>
      </c>
      <c r="C285" s="194">
        <v>100</v>
      </c>
      <c r="D285" s="194">
        <v>100</v>
      </c>
      <c r="E285" s="194">
        <v>0</v>
      </c>
      <c r="F285" s="186" t="s">
        <v>1265</v>
      </c>
      <c r="G285" s="96" t="s">
        <v>1266</v>
      </c>
      <c r="H285" s="101" t="s">
        <v>1267</v>
      </c>
      <c r="I285" s="96" t="s">
        <v>642</v>
      </c>
      <c r="J285" s="101" t="s">
        <v>1268</v>
      </c>
      <c r="K285" s="186" t="s">
        <v>1245</v>
      </c>
      <c r="L285" s="197" t="s">
        <v>1269</v>
      </c>
    </row>
    <row r="286" spans="1:12" s="98" customFormat="1" ht="257.25" customHeight="1">
      <c r="A286" s="189"/>
      <c r="B286" s="192"/>
      <c r="C286" s="195"/>
      <c r="D286" s="195"/>
      <c r="E286" s="195"/>
      <c r="F286" s="195"/>
      <c r="G286" s="96" t="s">
        <v>1270</v>
      </c>
      <c r="H286" s="101" t="s">
        <v>1271</v>
      </c>
      <c r="I286" s="96" t="s">
        <v>1272</v>
      </c>
      <c r="J286" s="101" t="s">
        <v>1273</v>
      </c>
      <c r="K286" s="195"/>
      <c r="L286" s="195"/>
    </row>
    <row r="287" spans="1:12" s="98" customFormat="1" ht="281.25" customHeight="1">
      <c r="A287" s="189"/>
      <c r="B287" s="192"/>
      <c r="C287" s="195"/>
      <c r="D287" s="195"/>
      <c r="E287" s="195"/>
      <c r="F287" s="195"/>
      <c r="G287" s="96" t="s">
        <v>1274</v>
      </c>
      <c r="H287" s="101" t="s">
        <v>1275</v>
      </c>
      <c r="I287" s="96" t="s">
        <v>1276</v>
      </c>
      <c r="J287" s="101" t="s">
        <v>1277</v>
      </c>
      <c r="K287" s="195"/>
      <c r="L287" s="195"/>
    </row>
    <row r="288" spans="1:12" s="98" customFormat="1" ht="158.25" customHeight="1">
      <c r="A288" s="189"/>
      <c r="B288" s="192"/>
      <c r="C288" s="195"/>
      <c r="D288" s="195"/>
      <c r="E288" s="195"/>
      <c r="F288" s="195"/>
      <c r="G288" s="96" t="s">
        <v>1278</v>
      </c>
      <c r="H288" s="101" t="s">
        <v>1279</v>
      </c>
      <c r="I288" s="186" t="s">
        <v>1280</v>
      </c>
      <c r="J288" s="206" t="s">
        <v>1281</v>
      </c>
      <c r="K288" s="195"/>
      <c r="L288" s="195"/>
    </row>
    <row r="289" spans="1:12" s="98" customFormat="1" ht="126" customHeight="1">
      <c r="A289" s="189"/>
      <c r="B289" s="192"/>
      <c r="C289" s="195"/>
      <c r="D289" s="195"/>
      <c r="E289" s="195"/>
      <c r="F289" s="195"/>
      <c r="G289" s="96" t="s">
        <v>1282</v>
      </c>
      <c r="H289" s="101" t="s">
        <v>1283</v>
      </c>
      <c r="I289" s="195"/>
      <c r="J289" s="207"/>
      <c r="K289" s="195"/>
      <c r="L289" s="195"/>
    </row>
    <row r="290" spans="1:12" s="98" customFormat="1" ht="92.25" customHeight="1">
      <c r="A290" s="189"/>
      <c r="B290" s="192"/>
      <c r="C290" s="195"/>
      <c r="D290" s="195"/>
      <c r="E290" s="195"/>
      <c r="F290" s="195"/>
      <c r="G290" s="96" t="s">
        <v>1284</v>
      </c>
      <c r="H290" s="101" t="s">
        <v>1285</v>
      </c>
      <c r="I290" s="195"/>
      <c r="J290" s="102"/>
      <c r="K290" s="195"/>
      <c r="L290" s="195"/>
    </row>
    <row r="291" spans="1:12" s="98" customFormat="1" ht="54" customHeight="1">
      <c r="A291" s="189"/>
      <c r="B291" s="192"/>
      <c r="C291" s="195"/>
      <c r="D291" s="195"/>
      <c r="E291" s="195"/>
      <c r="F291" s="195"/>
      <c r="G291" s="96" t="s">
        <v>834</v>
      </c>
      <c r="H291" s="101" t="s">
        <v>1286</v>
      </c>
      <c r="I291" s="195"/>
      <c r="J291" s="102"/>
      <c r="K291" s="195"/>
      <c r="L291" s="195"/>
    </row>
    <row r="292" spans="1:12" s="98" customFormat="1" ht="34.5" customHeight="1">
      <c r="A292" s="190"/>
      <c r="B292" s="193"/>
      <c r="C292" s="196"/>
      <c r="D292" s="196"/>
      <c r="E292" s="196"/>
      <c r="F292" s="196"/>
      <c r="G292" s="96" t="s">
        <v>916</v>
      </c>
      <c r="H292" s="101" t="s">
        <v>1287</v>
      </c>
      <c r="I292" s="196"/>
      <c r="J292" s="103"/>
      <c r="K292" s="196"/>
      <c r="L292" s="196"/>
    </row>
    <row r="293" spans="1:12" s="98" customFormat="1" ht="15">
      <c r="A293" s="188" t="s">
        <v>36</v>
      </c>
      <c r="B293" s="191" t="s">
        <v>1288</v>
      </c>
      <c r="C293" s="194">
        <v>139</v>
      </c>
      <c r="D293" s="194">
        <v>139</v>
      </c>
      <c r="E293" s="194">
        <v>0</v>
      </c>
      <c r="F293" s="186" t="s">
        <v>1289</v>
      </c>
      <c r="G293" s="96" t="s">
        <v>1290</v>
      </c>
      <c r="H293" s="101" t="s">
        <v>1291</v>
      </c>
      <c r="I293" s="186" t="s">
        <v>1292</v>
      </c>
      <c r="J293" s="197" t="s">
        <v>1293</v>
      </c>
      <c r="K293" s="186" t="s">
        <v>1294</v>
      </c>
      <c r="L293" s="197" t="s">
        <v>1295</v>
      </c>
    </row>
    <row r="294" spans="1:12" s="98" customFormat="1" ht="15">
      <c r="A294" s="189"/>
      <c r="B294" s="192"/>
      <c r="C294" s="195"/>
      <c r="D294" s="195"/>
      <c r="E294" s="195"/>
      <c r="F294" s="195"/>
      <c r="G294" s="96" t="s">
        <v>1296</v>
      </c>
      <c r="H294" s="101" t="s">
        <v>1297</v>
      </c>
      <c r="I294" s="195"/>
      <c r="J294" s="195"/>
      <c r="K294" s="195"/>
      <c r="L294" s="195"/>
    </row>
    <row r="295" spans="1:12" s="98" customFormat="1" ht="15">
      <c r="A295" s="189"/>
      <c r="B295" s="192"/>
      <c r="C295" s="195"/>
      <c r="D295" s="195"/>
      <c r="E295" s="195"/>
      <c r="F295" s="195"/>
      <c r="G295" s="96" t="s">
        <v>1032</v>
      </c>
      <c r="H295" s="101" t="s">
        <v>1298</v>
      </c>
      <c r="I295" s="195"/>
      <c r="J295" s="195"/>
      <c r="K295" s="195"/>
      <c r="L295" s="195"/>
    </row>
    <row r="296" spans="1:12" s="98" customFormat="1" ht="40.5" customHeight="1">
      <c r="A296" s="190"/>
      <c r="B296" s="193"/>
      <c r="C296" s="196"/>
      <c r="D296" s="196"/>
      <c r="E296" s="196"/>
      <c r="F296" s="196"/>
      <c r="G296" s="96" t="s">
        <v>1299</v>
      </c>
      <c r="H296" s="101" t="s">
        <v>1300</v>
      </c>
      <c r="I296" s="196"/>
      <c r="J296" s="196"/>
      <c r="K296" s="196"/>
      <c r="L296" s="196"/>
    </row>
    <row r="297" spans="1:12" s="98" customFormat="1" ht="15">
      <c r="A297" s="188" t="s">
        <v>36</v>
      </c>
      <c r="B297" s="191" t="s">
        <v>891</v>
      </c>
      <c r="C297" s="194">
        <v>156</v>
      </c>
      <c r="D297" s="194">
        <v>156</v>
      </c>
      <c r="E297" s="194">
        <v>0</v>
      </c>
      <c r="F297" s="186" t="s">
        <v>1301</v>
      </c>
      <c r="G297" s="96" t="s">
        <v>1302</v>
      </c>
      <c r="H297" s="101" t="s">
        <v>1303</v>
      </c>
      <c r="I297" s="186" t="s">
        <v>606</v>
      </c>
      <c r="J297" s="197" t="s">
        <v>1304</v>
      </c>
      <c r="K297" s="186" t="s">
        <v>1305</v>
      </c>
      <c r="L297" s="197" t="s">
        <v>625</v>
      </c>
    </row>
    <row r="298" spans="1:12" s="98" customFormat="1" ht="15">
      <c r="A298" s="189"/>
      <c r="B298" s="192"/>
      <c r="C298" s="195"/>
      <c r="D298" s="195"/>
      <c r="E298" s="195"/>
      <c r="F298" s="195"/>
      <c r="G298" s="96" t="s">
        <v>332</v>
      </c>
      <c r="H298" s="101" t="s">
        <v>1306</v>
      </c>
      <c r="I298" s="195"/>
      <c r="J298" s="195"/>
      <c r="K298" s="195"/>
      <c r="L298" s="195"/>
    </row>
    <row r="299" spans="1:12" s="98" customFormat="1" ht="36">
      <c r="A299" s="189"/>
      <c r="B299" s="192"/>
      <c r="C299" s="195"/>
      <c r="D299" s="195"/>
      <c r="E299" s="195"/>
      <c r="F299" s="195"/>
      <c r="G299" s="96" t="s">
        <v>1247</v>
      </c>
      <c r="H299" s="101" t="s">
        <v>1307</v>
      </c>
      <c r="I299" s="195"/>
      <c r="J299" s="195"/>
      <c r="K299" s="195"/>
      <c r="L299" s="195"/>
    </row>
    <row r="300" spans="1:12" s="98" customFormat="1" ht="15">
      <c r="A300" s="189"/>
      <c r="B300" s="192"/>
      <c r="C300" s="195"/>
      <c r="D300" s="195"/>
      <c r="E300" s="195"/>
      <c r="F300" s="195"/>
      <c r="G300" s="96" t="s">
        <v>1308</v>
      </c>
      <c r="H300" s="101" t="s">
        <v>796</v>
      </c>
      <c r="I300" s="195"/>
      <c r="J300" s="195"/>
      <c r="K300" s="195"/>
      <c r="L300" s="195"/>
    </row>
    <row r="301" spans="1:12" s="98" customFormat="1" ht="15">
      <c r="A301" s="190"/>
      <c r="B301" s="193"/>
      <c r="C301" s="196"/>
      <c r="D301" s="196"/>
      <c r="E301" s="196"/>
      <c r="F301" s="196"/>
      <c r="G301" s="96" t="s">
        <v>1250</v>
      </c>
      <c r="H301" s="101" t="s">
        <v>1309</v>
      </c>
      <c r="I301" s="196"/>
      <c r="J301" s="196"/>
      <c r="K301" s="196"/>
      <c r="L301" s="196"/>
    </row>
    <row r="302" spans="1:12" s="98" customFormat="1" ht="48.75" customHeight="1">
      <c r="A302" s="188" t="s">
        <v>36</v>
      </c>
      <c r="B302" s="191" t="s">
        <v>1310</v>
      </c>
      <c r="C302" s="194">
        <v>1120</v>
      </c>
      <c r="D302" s="194">
        <v>1120</v>
      </c>
      <c r="E302" s="194">
        <v>0</v>
      </c>
      <c r="F302" s="186" t="s">
        <v>1311</v>
      </c>
      <c r="G302" s="96" t="s">
        <v>1312</v>
      </c>
      <c r="H302" s="101" t="s">
        <v>1313</v>
      </c>
      <c r="I302" s="96" t="s">
        <v>1314</v>
      </c>
      <c r="J302" s="101" t="s">
        <v>719</v>
      </c>
      <c r="K302" s="96" t="s">
        <v>1245</v>
      </c>
      <c r="L302" s="101" t="s">
        <v>1315</v>
      </c>
    </row>
    <row r="303" spans="1:12" s="98" customFormat="1" ht="64.5" customHeight="1">
      <c r="A303" s="189"/>
      <c r="B303" s="192"/>
      <c r="C303" s="195"/>
      <c r="D303" s="195"/>
      <c r="E303" s="195"/>
      <c r="F303" s="195"/>
      <c r="G303" s="96" t="s">
        <v>1316</v>
      </c>
      <c r="H303" s="101" t="s">
        <v>1317</v>
      </c>
      <c r="I303" s="96" t="s">
        <v>1318</v>
      </c>
      <c r="J303" s="101" t="s">
        <v>719</v>
      </c>
      <c r="K303" s="186" t="s">
        <v>1319</v>
      </c>
      <c r="L303" s="197" t="s">
        <v>625</v>
      </c>
    </row>
    <row r="304" spans="1:12" s="98" customFormat="1" ht="57" customHeight="1">
      <c r="A304" s="189"/>
      <c r="B304" s="192"/>
      <c r="C304" s="195"/>
      <c r="D304" s="195"/>
      <c r="E304" s="195"/>
      <c r="F304" s="195"/>
      <c r="G304" s="96" t="s">
        <v>1320</v>
      </c>
      <c r="H304" s="101" t="s">
        <v>1321</v>
      </c>
      <c r="I304" s="186" t="s">
        <v>1322</v>
      </c>
      <c r="J304" s="197" t="s">
        <v>1323</v>
      </c>
      <c r="K304" s="195"/>
      <c r="L304" s="195"/>
    </row>
    <row r="305" spans="1:12" s="98" customFormat="1" ht="28.5" customHeight="1">
      <c r="A305" s="189"/>
      <c r="B305" s="192"/>
      <c r="C305" s="195"/>
      <c r="D305" s="195"/>
      <c r="E305" s="195"/>
      <c r="F305" s="195"/>
      <c r="G305" s="96" t="s">
        <v>1324</v>
      </c>
      <c r="H305" s="101" t="s">
        <v>1325</v>
      </c>
      <c r="I305" s="195"/>
      <c r="J305" s="195"/>
      <c r="K305" s="195"/>
      <c r="L305" s="195"/>
    </row>
    <row r="306" spans="1:12" s="98" customFormat="1" ht="36.75" customHeight="1">
      <c r="A306" s="189"/>
      <c r="B306" s="192"/>
      <c r="C306" s="195"/>
      <c r="D306" s="195"/>
      <c r="E306" s="195"/>
      <c r="F306" s="195"/>
      <c r="G306" s="96" t="s">
        <v>1326</v>
      </c>
      <c r="H306" s="101" t="s">
        <v>1327</v>
      </c>
      <c r="I306" s="195"/>
      <c r="J306" s="195"/>
      <c r="K306" s="195"/>
      <c r="L306" s="195"/>
    </row>
    <row r="307" spans="1:12" s="98" customFormat="1" ht="36.75" customHeight="1">
      <c r="A307" s="189"/>
      <c r="B307" s="192"/>
      <c r="C307" s="195"/>
      <c r="D307" s="195"/>
      <c r="E307" s="195"/>
      <c r="F307" s="195"/>
      <c r="G307" s="96" t="s">
        <v>1328</v>
      </c>
      <c r="H307" s="101" t="s">
        <v>1329</v>
      </c>
      <c r="I307" s="195"/>
      <c r="J307" s="195"/>
      <c r="K307" s="195"/>
      <c r="L307" s="195"/>
    </row>
    <row r="308" spans="1:12" s="98" customFormat="1" ht="23.25" customHeight="1">
      <c r="A308" s="189"/>
      <c r="B308" s="192"/>
      <c r="C308" s="195"/>
      <c r="D308" s="195"/>
      <c r="E308" s="195"/>
      <c r="F308" s="195"/>
      <c r="G308" s="96" t="s">
        <v>1330</v>
      </c>
      <c r="H308" s="101" t="s">
        <v>1331</v>
      </c>
      <c r="I308" s="195"/>
      <c r="J308" s="195"/>
      <c r="K308" s="195"/>
      <c r="L308" s="195"/>
    </row>
    <row r="309" spans="1:12" s="98" customFormat="1" ht="15">
      <c r="A309" s="189"/>
      <c r="B309" s="192"/>
      <c r="C309" s="195"/>
      <c r="D309" s="195"/>
      <c r="E309" s="195"/>
      <c r="F309" s="195"/>
      <c r="G309" s="96" t="s">
        <v>834</v>
      </c>
      <c r="H309" s="101" t="s">
        <v>796</v>
      </c>
      <c r="I309" s="195"/>
      <c r="J309" s="195"/>
      <c r="K309" s="195"/>
      <c r="L309" s="195"/>
    </row>
    <row r="310" spans="1:12" s="98" customFormat="1" ht="24">
      <c r="A310" s="190"/>
      <c r="B310" s="193"/>
      <c r="C310" s="196"/>
      <c r="D310" s="196"/>
      <c r="E310" s="196"/>
      <c r="F310" s="196"/>
      <c r="G310" s="96" t="s">
        <v>1250</v>
      </c>
      <c r="H310" s="101" t="s">
        <v>1332</v>
      </c>
      <c r="I310" s="196"/>
      <c r="J310" s="196"/>
      <c r="K310" s="196"/>
      <c r="L310" s="196"/>
    </row>
    <row r="311" spans="1:12" s="98" customFormat="1" ht="96" customHeight="1">
      <c r="A311" s="188" t="s">
        <v>36</v>
      </c>
      <c r="B311" s="191" t="s">
        <v>1333</v>
      </c>
      <c r="C311" s="194">
        <v>420</v>
      </c>
      <c r="D311" s="194">
        <v>420</v>
      </c>
      <c r="E311" s="194">
        <v>0</v>
      </c>
      <c r="F311" s="186" t="s">
        <v>1334</v>
      </c>
      <c r="G311" s="96" t="s">
        <v>1335</v>
      </c>
      <c r="H311" s="101" t="s">
        <v>1336</v>
      </c>
      <c r="I311" s="96" t="s">
        <v>606</v>
      </c>
      <c r="J311" s="101" t="s">
        <v>1337</v>
      </c>
      <c r="K311" s="186" t="s">
        <v>1245</v>
      </c>
      <c r="L311" s="197" t="s">
        <v>1338</v>
      </c>
    </row>
    <row r="312" spans="1:12" s="98" customFormat="1" ht="60.75" customHeight="1">
      <c r="A312" s="189"/>
      <c r="B312" s="192"/>
      <c r="C312" s="195"/>
      <c r="D312" s="195"/>
      <c r="E312" s="195"/>
      <c r="F312" s="195"/>
      <c r="G312" s="96" t="s">
        <v>1339</v>
      </c>
      <c r="H312" s="101" t="s">
        <v>1340</v>
      </c>
      <c r="I312" s="186" t="s">
        <v>985</v>
      </c>
      <c r="J312" s="197" t="s">
        <v>1323</v>
      </c>
      <c r="K312" s="195"/>
      <c r="L312" s="195"/>
    </row>
    <row r="313" spans="1:12" s="98" customFormat="1" ht="53.25" customHeight="1">
      <c r="A313" s="189"/>
      <c r="B313" s="192"/>
      <c r="C313" s="195"/>
      <c r="D313" s="195"/>
      <c r="E313" s="195"/>
      <c r="F313" s="195"/>
      <c r="G313" s="96" t="s">
        <v>1341</v>
      </c>
      <c r="H313" s="101" t="s">
        <v>617</v>
      </c>
      <c r="I313" s="195"/>
      <c r="J313" s="195"/>
      <c r="K313" s="195"/>
      <c r="L313" s="195"/>
    </row>
    <row r="314" spans="1:12" s="98" customFormat="1" ht="15">
      <c r="A314" s="189"/>
      <c r="B314" s="192"/>
      <c r="C314" s="195"/>
      <c r="D314" s="195"/>
      <c r="E314" s="195"/>
      <c r="F314" s="195"/>
      <c r="G314" s="96" t="s">
        <v>834</v>
      </c>
      <c r="H314" s="101" t="s">
        <v>796</v>
      </c>
      <c r="I314" s="195"/>
      <c r="J314" s="195"/>
      <c r="K314" s="195"/>
      <c r="L314" s="195"/>
    </row>
    <row r="315" spans="1:12" s="98" customFormat="1" ht="15">
      <c r="A315" s="190"/>
      <c r="B315" s="193"/>
      <c r="C315" s="196"/>
      <c r="D315" s="196"/>
      <c r="E315" s="196"/>
      <c r="F315" s="196"/>
      <c r="G315" s="96" t="s">
        <v>1250</v>
      </c>
      <c r="H315" s="101" t="s">
        <v>1342</v>
      </c>
      <c r="I315" s="196"/>
      <c r="J315" s="196"/>
      <c r="K315" s="196"/>
      <c r="L315" s="196"/>
    </row>
    <row r="316" spans="1:12" s="98" customFormat="1" ht="61.5" customHeight="1">
      <c r="A316" s="188" t="s">
        <v>36</v>
      </c>
      <c r="B316" s="191" t="s">
        <v>1343</v>
      </c>
      <c r="C316" s="194">
        <v>495</v>
      </c>
      <c r="D316" s="194">
        <v>495</v>
      </c>
      <c r="E316" s="194">
        <v>0</v>
      </c>
      <c r="F316" s="186" t="s">
        <v>1344</v>
      </c>
      <c r="G316" s="96" t="s">
        <v>1345</v>
      </c>
      <c r="H316" s="101" t="s">
        <v>1346</v>
      </c>
      <c r="I316" s="96" t="s">
        <v>1347</v>
      </c>
      <c r="J316" s="101" t="s">
        <v>1348</v>
      </c>
      <c r="K316" s="186" t="s">
        <v>818</v>
      </c>
      <c r="L316" s="197" t="s">
        <v>1349</v>
      </c>
    </row>
    <row r="317" spans="1:12" s="98" customFormat="1" ht="111.75" customHeight="1">
      <c r="A317" s="189"/>
      <c r="B317" s="192"/>
      <c r="C317" s="195"/>
      <c r="D317" s="195"/>
      <c r="E317" s="195"/>
      <c r="F317" s="195"/>
      <c r="G317" s="96" t="s">
        <v>1350</v>
      </c>
      <c r="H317" s="101" t="s">
        <v>1351</v>
      </c>
      <c r="I317" s="96" t="s">
        <v>1352</v>
      </c>
      <c r="J317" s="101" t="s">
        <v>1353</v>
      </c>
      <c r="K317" s="195"/>
      <c r="L317" s="195"/>
    </row>
    <row r="318" spans="1:12" s="98" customFormat="1" ht="66" customHeight="1">
      <c r="A318" s="189"/>
      <c r="B318" s="192"/>
      <c r="C318" s="195"/>
      <c r="D318" s="195"/>
      <c r="E318" s="195"/>
      <c r="F318" s="195"/>
      <c r="G318" s="96" t="s">
        <v>631</v>
      </c>
      <c r="H318" s="101" t="s">
        <v>1354</v>
      </c>
      <c r="I318" s="96" t="s">
        <v>1355</v>
      </c>
      <c r="J318" s="101" t="s">
        <v>1356</v>
      </c>
      <c r="K318" s="195"/>
      <c r="L318" s="195"/>
    </row>
    <row r="319" spans="1:12" s="98" customFormat="1" ht="77.25" customHeight="1">
      <c r="A319" s="189"/>
      <c r="B319" s="192"/>
      <c r="C319" s="195"/>
      <c r="D319" s="195"/>
      <c r="E319" s="195"/>
      <c r="F319" s="195"/>
      <c r="G319" s="96" t="s">
        <v>1357</v>
      </c>
      <c r="H319" s="101" t="s">
        <v>1194</v>
      </c>
      <c r="I319" s="96" t="s">
        <v>1358</v>
      </c>
      <c r="J319" s="101" t="s">
        <v>1359</v>
      </c>
      <c r="K319" s="195"/>
      <c r="L319" s="195"/>
    </row>
    <row r="320" spans="1:12" s="98" customFormat="1" ht="63.75" customHeight="1">
      <c r="A320" s="189"/>
      <c r="B320" s="192"/>
      <c r="C320" s="195"/>
      <c r="D320" s="195"/>
      <c r="E320" s="195"/>
      <c r="F320" s="195"/>
      <c r="G320" s="96" t="s">
        <v>1360</v>
      </c>
      <c r="H320" s="101" t="s">
        <v>1361</v>
      </c>
      <c r="I320" s="96" t="s">
        <v>1362</v>
      </c>
      <c r="J320" s="101" t="s">
        <v>1363</v>
      </c>
      <c r="K320" s="195"/>
      <c r="L320" s="195"/>
    </row>
    <row r="321" spans="1:12" s="98" customFormat="1" ht="63.75" customHeight="1">
      <c r="A321" s="189"/>
      <c r="B321" s="192"/>
      <c r="C321" s="195"/>
      <c r="D321" s="195"/>
      <c r="E321" s="195"/>
      <c r="F321" s="195"/>
      <c r="G321" s="96" t="s">
        <v>834</v>
      </c>
      <c r="H321" s="101" t="s">
        <v>1364</v>
      </c>
      <c r="I321" s="96" t="s">
        <v>1365</v>
      </c>
      <c r="J321" s="101" t="s">
        <v>1366</v>
      </c>
      <c r="K321" s="195"/>
      <c r="L321" s="195"/>
    </row>
    <row r="322" spans="1:12" s="98" customFormat="1" ht="90.75" customHeight="1">
      <c r="A322" s="189"/>
      <c r="B322" s="192"/>
      <c r="C322" s="195"/>
      <c r="D322" s="195"/>
      <c r="E322" s="195"/>
      <c r="F322" s="195"/>
      <c r="G322" s="186" t="s">
        <v>1250</v>
      </c>
      <c r="H322" s="197" t="s">
        <v>1367</v>
      </c>
      <c r="I322" s="96" t="s">
        <v>1368</v>
      </c>
      <c r="J322" s="101" t="s">
        <v>1369</v>
      </c>
      <c r="K322" s="195"/>
      <c r="L322" s="195"/>
    </row>
    <row r="323" spans="1:12" s="98" customFormat="1" ht="46.5" customHeight="1">
      <c r="A323" s="190"/>
      <c r="B323" s="193"/>
      <c r="C323" s="196"/>
      <c r="D323" s="196"/>
      <c r="E323" s="196"/>
      <c r="F323" s="196"/>
      <c r="G323" s="196"/>
      <c r="H323" s="196"/>
      <c r="I323" s="96" t="s">
        <v>1370</v>
      </c>
      <c r="J323" s="101" t="s">
        <v>1371</v>
      </c>
      <c r="K323" s="196"/>
      <c r="L323" s="196"/>
    </row>
    <row r="324" spans="1:12" s="98" customFormat="1" ht="24">
      <c r="A324" s="188" t="s">
        <v>36</v>
      </c>
      <c r="B324" s="191" t="s">
        <v>1372</v>
      </c>
      <c r="C324" s="194">
        <v>2454.86</v>
      </c>
      <c r="D324" s="194">
        <v>0</v>
      </c>
      <c r="E324" s="194">
        <v>2454.86</v>
      </c>
      <c r="F324" s="186" t="s">
        <v>1373</v>
      </c>
      <c r="G324" s="96" t="s">
        <v>1374</v>
      </c>
      <c r="H324" s="101" t="s">
        <v>1375</v>
      </c>
      <c r="I324" s="186" t="s">
        <v>1256</v>
      </c>
      <c r="J324" s="197" t="s">
        <v>1376</v>
      </c>
      <c r="K324" s="186" t="s">
        <v>1377</v>
      </c>
      <c r="L324" s="197" t="s">
        <v>625</v>
      </c>
    </row>
    <row r="325" spans="1:12" s="98" customFormat="1" ht="24">
      <c r="A325" s="189"/>
      <c r="B325" s="192"/>
      <c r="C325" s="195"/>
      <c r="D325" s="195"/>
      <c r="E325" s="195"/>
      <c r="F325" s="195"/>
      <c r="G325" s="96" t="s">
        <v>1378</v>
      </c>
      <c r="H325" s="101" t="s">
        <v>707</v>
      </c>
      <c r="I325" s="195"/>
      <c r="J325" s="195"/>
      <c r="K325" s="195"/>
      <c r="L325" s="195"/>
    </row>
    <row r="326" spans="1:12" s="98" customFormat="1" ht="24">
      <c r="A326" s="189"/>
      <c r="B326" s="192"/>
      <c r="C326" s="195"/>
      <c r="D326" s="195"/>
      <c r="E326" s="195"/>
      <c r="F326" s="195"/>
      <c r="G326" s="96" t="s">
        <v>1204</v>
      </c>
      <c r="H326" s="101" t="s">
        <v>1379</v>
      </c>
      <c r="I326" s="195"/>
      <c r="J326" s="195"/>
      <c r="K326" s="195"/>
      <c r="L326" s="195"/>
    </row>
    <row r="327" spans="1:12" s="98" customFormat="1" ht="15">
      <c r="A327" s="189"/>
      <c r="B327" s="192"/>
      <c r="C327" s="195"/>
      <c r="D327" s="195"/>
      <c r="E327" s="195"/>
      <c r="F327" s="195"/>
      <c r="G327" s="96" t="s">
        <v>834</v>
      </c>
      <c r="H327" s="101" t="s">
        <v>1364</v>
      </c>
      <c r="I327" s="195"/>
      <c r="J327" s="195"/>
      <c r="K327" s="195"/>
      <c r="L327" s="195"/>
    </row>
    <row r="328" spans="1:12" s="98" customFormat="1" ht="18.75" customHeight="1">
      <c r="A328" s="190"/>
      <c r="B328" s="193"/>
      <c r="C328" s="196"/>
      <c r="D328" s="196"/>
      <c r="E328" s="196"/>
      <c r="F328" s="196"/>
      <c r="G328" s="96" t="s">
        <v>1250</v>
      </c>
      <c r="H328" s="101" t="s">
        <v>1380</v>
      </c>
      <c r="I328" s="196"/>
      <c r="J328" s="196"/>
      <c r="K328" s="196"/>
      <c r="L328" s="196"/>
    </row>
    <row r="329" spans="1:12" s="98" customFormat="1" ht="63" customHeight="1">
      <c r="A329" s="188" t="s">
        <v>36</v>
      </c>
      <c r="B329" s="191" t="s">
        <v>857</v>
      </c>
      <c r="C329" s="194">
        <v>338.83</v>
      </c>
      <c r="D329" s="194">
        <v>338.83</v>
      </c>
      <c r="E329" s="194">
        <v>0</v>
      </c>
      <c r="F329" s="186" t="s">
        <v>1381</v>
      </c>
      <c r="G329" s="96" t="s">
        <v>1382</v>
      </c>
      <c r="H329" s="101" t="s">
        <v>1009</v>
      </c>
      <c r="I329" s="96" t="s">
        <v>1383</v>
      </c>
      <c r="J329" s="101" t="s">
        <v>687</v>
      </c>
      <c r="K329" s="96" t="s">
        <v>1384</v>
      </c>
      <c r="L329" s="101" t="s">
        <v>1385</v>
      </c>
    </row>
    <row r="330" spans="1:12" s="98" customFormat="1" ht="79.5" customHeight="1">
      <c r="A330" s="189"/>
      <c r="B330" s="192"/>
      <c r="C330" s="195"/>
      <c r="D330" s="195"/>
      <c r="E330" s="195"/>
      <c r="F330" s="195"/>
      <c r="G330" s="96" t="s">
        <v>1386</v>
      </c>
      <c r="H330" s="101" t="s">
        <v>1009</v>
      </c>
      <c r="I330" s="186" t="s">
        <v>1387</v>
      </c>
      <c r="J330" s="197" t="s">
        <v>1388</v>
      </c>
      <c r="K330" s="186" t="s">
        <v>1389</v>
      </c>
      <c r="L330" s="197" t="s">
        <v>625</v>
      </c>
    </row>
    <row r="331" spans="1:12" s="98" customFormat="1" ht="50.25" customHeight="1">
      <c r="A331" s="189"/>
      <c r="B331" s="192"/>
      <c r="C331" s="195"/>
      <c r="D331" s="195"/>
      <c r="E331" s="195"/>
      <c r="F331" s="195"/>
      <c r="G331" s="96" t="s">
        <v>1390</v>
      </c>
      <c r="H331" s="101" t="s">
        <v>1118</v>
      </c>
      <c r="I331" s="195"/>
      <c r="J331" s="195"/>
      <c r="K331" s="195"/>
      <c r="L331" s="195"/>
    </row>
    <row r="332" spans="1:12" s="98" customFormat="1" ht="82.5" customHeight="1">
      <c r="A332" s="189"/>
      <c r="B332" s="192"/>
      <c r="C332" s="195"/>
      <c r="D332" s="195"/>
      <c r="E332" s="195"/>
      <c r="F332" s="195"/>
      <c r="G332" s="96" t="s">
        <v>1391</v>
      </c>
      <c r="H332" s="101" t="s">
        <v>1118</v>
      </c>
      <c r="I332" s="195"/>
      <c r="J332" s="195"/>
      <c r="K332" s="195"/>
      <c r="L332" s="195"/>
    </row>
    <row r="333" spans="1:12" s="98" customFormat="1" ht="48" customHeight="1">
      <c r="A333" s="189"/>
      <c r="B333" s="192"/>
      <c r="C333" s="195"/>
      <c r="D333" s="195"/>
      <c r="E333" s="195"/>
      <c r="F333" s="195"/>
      <c r="G333" s="96" t="s">
        <v>1392</v>
      </c>
      <c r="H333" s="101" t="s">
        <v>1393</v>
      </c>
      <c r="I333" s="195"/>
      <c r="J333" s="195"/>
      <c r="K333" s="195"/>
      <c r="L333" s="195"/>
    </row>
    <row r="334" spans="1:12" s="98" customFormat="1" ht="86.25" customHeight="1">
      <c r="A334" s="189"/>
      <c r="B334" s="192"/>
      <c r="C334" s="195"/>
      <c r="D334" s="195"/>
      <c r="E334" s="195"/>
      <c r="F334" s="195"/>
      <c r="G334" s="96" t="s">
        <v>1394</v>
      </c>
      <c r="H334" s="101" t="s">
        <v>1393</v>
      </c>
      <c r="I334" s="195"/>
      <c r="J334" s="195"/>
      <c r="K334" s="195"/>
      <c r="L334" s="195"/>
    </row>
    <row r="335" spans="1:12" s="98" customFormat="1" ht="44.25" customHeight="1">
      <c r="A335" s="189"/>
      <c r="B335" s="192"/>
      <c r="C335" s="195"/>
      <c r="D335" s="195"/>
      <c r="E335" s="195"/>
      <c r="F335" s="195"/>
      <c r="G335" s="96" t="s">
        <v>1395</v>
      </c>
      <c r="H335" s="101" t="s">
        <v>1396</v>
      </c>
      <c r="I335" s="195"/>
      <c r="J335" s="195"/>
      <c r="K335" s="195"/>
      <c r="L335" s="195"/>
    </row>
    <row r="336" spans="1:12" s="98" customFormat="1" ht="81.75" customHeight="1">
      <c r="A336" s="190"/>
      <c r="B336" s="193"/>
      <c r="C336" s="196"/>
      <c r="D336" s="196"/>
      <c r="E336" s="196"/>
      <c r="F336" s="196"/>
      <c r="G336" s="96" t="s">
        <v>1397</v>
      </c>
      <c r="H336" s="101" t="s">
        <v>1398</v>
      </c>
      <c r="I336" s="196"/>
      <c r="J336" s="196"/>
      <c r="K336" s="196"/>
      <c r="L336" s="196"/>
    </row>
  </sheetData>
  <sheetProtection/>
  <mergeCells count="673">
    <mergeCell ref="I330:I336"/>
    <mergeCell ref="J330:J336"/>
    <mergeCell ref="K330:K336"/>
    <mergeCell ref="L330:L336"/>
    <mergeCell ref="I324:I328"/>
    <mergeCell ref="J324:J328"/>
    <mergeCell ref="K324:K328"/>
    <mergeCell ref="L324:L328"/>
    <mergeCell ref="A329:A336"/>
    <mergeCell ref="B329:B336"/>
    <mergeCell ref="C329:C336"/>
    <mergeCell ref="D329:D336"/>
    <mergeCell ref="E329:E336"/>
    <mergeCell ref="F329:F336"/>
    <mergeCell ref="K316:K323"/>
    <mergeCell ref="L316:L323"/>
    <mergeCell ref="G322:G323"/>
    <mergeCell ref="H322:H323"/>
    <mergeCell ref="A324:A328"/>
    <mergeCell ref="B324:B328"/>
    <mergeCell ref="C324:C328"/>
    <mergeCell ref="D324:D328"/>
    <mergeCell ref="E324:E328"/>
    <mergeCell ref="F324:F328"/>
    <mergeCell ref="K311:K315"/>
    <mergeCell ref="L311:L315"/>
    <mergeCell ref="I312:I315"/>
    <mergeCell ref="J312:J315"/>
    <mergeCell ref="A316:A323"/>
    <mergeCell ref="B316:B323"/>
    <mergeCell ref="C316:C323"/>
    <mergeCell ref="D316:D323"/>
    <mergeCell ref="E316:E323"/>
    <mergeCell ref="F316:F323"/>
    <mergeCell ref="I304:I310"/>
    <mergeCell ref="J304:J310"/>
    <mergeCell ref="A311:A315"/>
    <mergeCell ref="B311:B315"/>
    <mergeCell ref="C311:C315"/>
    <mergeCell ref="D311:D315"/>
    <mergeCell ref="E311:E315"/>
    <mergeCell ref="F311:F315"/>
    <mergeCell ref="K297:K301"/>
    <mergeCell ref="L297:L301"/>
    <mergeCell ref="A302:A310"/>
    <mergeCell ref="B302:B310"/>
    <mergeCell ref="C302:C310"/>
    <mergeCell ref="D302:D310"/>
    <mergeCell ref="E302:E310"/>
    <mergeCell ref="F302:F310"/>
    <mergeCell ref="K303:K310"/>
    <mergeCell ref="L303:L310"/>
    <mergeCell ref="K293:K296"/>
    <mergeCell ref="L293:L296"/>
    <mergeCell ref="A297:A301"/>
    <mergeCell ref="B297:B301"/>
    <mergeCell ref="C297:C301"/>
    <mergeCell ref="D297:D301"/>
    <mergeCell ref="E297:E301"/>
    <mergeCell ref="F297:F301"/>
    <mergeCell ref="I297:I301"/>
    <mergeCell ref="J297:J301"/>
    <mergeCell ref="I288:I292"/>
    <mergeCell ref="J288:J289"/>
    <mergeCell ref="A293:A296"/>
    <mergeCell ref="B293:B296"/>
    <mergeCell ref="C293:C296"/>
    <mergeCell ref="D293:D296"/>
    <mergeCell ref="E293:E296"/>
    <mergeCell ref="F293:F296"/>
    <mergeCell ref="I293:I296"/>
    <mergeCell ref="J293:J296"/>
    <mergeCell ref="K281:K284"/>
    <mergeCell ref="L281:L284"/>
    <mergeCell ref="A285:A292"/>
    <mergeCell ref="B285:B292"/>
    <mergeCell ref="C285:C292"/>
    <mergeCell ref="D285:D292"/>
    <mergeCell ref="E285:E292"/>
    <mergeCell ref="F285:F292"/>
    <mergeCell ref="K285:K292"/>
    <mergeCell ref="L285:L292"/>
    <mergeCell ref="I279:I280"/>
    <mergeCell ref="J279:J280"/>
    <mergeCell ref="A281:A284"/>
    <mergeCell ref="B281:B284"/>
    <mergeCell ref="C281:C284"/>
    <mergeCell ref="D281:D284"/>
    <mergeCell ref="E281:E284"/>
    <mergeCell ref="F281:F284"/>
    <mergeCell ref="I281:I284"/>
    <mergeCell ref="J281:J284"/>
    <mergeCell ref="K273:K276"/>
    <mergeCell ref="L273:L276"/>
    <mergeCell ref="A278:A280"/>
    <mergeCell ref="B278:B280"/>
    <mergeCell ref="C278:C280"/>
    <mergeCell ref="D278:D280"/>
    <mergeCell ref="E278:E280"/>
    <mergeCell ref="F278:F280"/>
    <mergeCell ref="K278:K280"/>
    <mergeCell ref="L278:L280"/>
    <mergeCell ref="K269:K271"/>
    <mergeCell ref="L269:L271"/>
    <mergeCell ref="I270:I271"/>
    <mergeCell ref="J270:J271"/>
    <mergeCell ref="A273:A276"/>
    <mergeCell ref="B273:B276"/>
    <mergeCell ref="C273:C276"/>
    <mergeCell ref="D273:D276"/>
    <mergeCell ref="E273:E276"/>
    <mergeCell ref="F273:F276"/>
    <mergeCell ref="I265:I268"/>
    <mergeCell ref="J265:J268"/>
    <mergeCell ref="K265:K268"/>
    <mergeCell ref="L265:L268"/>
    <mergeCell ref="A269:A271"/>
    <mergeCell ref="B269:B271"/>
    <mergeCell ref="C269:C271"/>
    <mergeCell ref="D269:D271"/>
    <mergeCell ref="E269:E271"/>
    <mergeCell ref="F269:F271"/>
    <mergeCell ref="K262:K264"/>
    <mergeCell ref="L262:L264"/>
    <mergeCell ref="I263:I264"/>
    <mergeCell ref="J263:J264"/>
    <mergeCell ref="A265:A268"/>
    <mergeCell ref="B265:B268"/>
    <mergeCell ref="C265:C268"/>
    <mergeCell ref="D265:D268"/>
    <mergeCell ref="E265:E268"/>
    <mergeCell ref="F265:F268"/>
    <mergeCell ref="K258:K261"/>
    <mergeCell ref="L258:L261"/>
    <mergeCell ref="I259:I261"/>
    <mergeCell ref="J259:J261"/>
    <mergeCell ref="A262:A264"/>
    <mergeCell ref="B262:B264"/>
    <mergeCell ref="C262:C264"/>
    <mergeCell ref="D262:D264"/>
    <mergeCell ref="E262:E264"/>
    <mergeCell ref="F262:F264"/>
    <mergeCell ref="K255:K257"/>
    <mergeCell ref="L255:L257"/>
    <mergeCell ref="I256:I257"/>
    <mergeCell ref="J256:J257"/>
    <mergeCell ref="A258:A261"/>
    <mergeCell ref="B258:B261"/>
    <mergeCell ref="C258:C261"/>
    <mergeCell ref="D258:D261"/>
    <mergeCell ref="E258:E261"/>
    <mergeCell ref="F258:F261"/>
    <mergeCell ref="I252:I254"/>
    <mergeCell ref="J252:J254"/>
    <mergeCell ref="K252:K254"/>
    <mergeCell ref="L252:L254"/>
    <mergeCell ref="A255:A257"/>
    <mergeCell ref="B255:B257"/>
    <mergeCell ref="C255:C257"/>
    <mergeCell ref="D255:D257"/>
    <mergeCell ref="E255:E257"/>
    <mergeCell ref="F255:F257"/>
    <mergeCell ref="K247:K250"/>
    <mergeCell ref="L247:L250"/>
    <mergeCell ref="I248:I250"/>
    <mergeCell ref="J248:J250"/>
    <mergeCell ref="A252:A254"/>
    <mergeCell ref="B252:B254"/>
    <mergeCell ref="C252:C254"/>
    <mergeCell ref="D252:D254"/>
    <mergeCell ref="E252:E254"/>
    <mergeCell ref="F252:F254"/>
    <mergeCell ref="K244:K246"/>
    <mergeCell ref="L244:L246"/>
    <mergeCell ref="I245:I246"/>
    <mergeCell ref="J245:J246"/>
    <mergeCell ref="A247:A250"/>
    <mergeCell ref="B247:B250"/>
    <mergeCell ref="C247:C250"/>
    <mergeCell ref="D247:D250"/>
    <mergeCell ref="E247:E250"/>
    <mergeCell ref="F247:F250"/>
    <mergeCell ref="K241:K243"/>
    <mergeCell ref="L241:L243"/>
    <mergeCell ref="I242:I243"/>
    <mergeCell ref="J242:J243"/>
    <mergeCell ref="A244:A246"/>
    <mergeCell ref="B244:B246"/>
    <mergeCell ref="C244:C246"/>
    <mergeCell ref="D244:D246"/>
    <mergeCell ref="E244:E246"/>
    <mergeCell ref="F244:F246"/>
    <mergeCell ref="K238:K240"/>
    <mergeCell ref="L238:L240"/>
    <mergeCell ref="I239:I240"/>
    <mergeCell ref="J239:J240"/>
    <mergeCell ref="A241:A243"/>
    <mergeCell ref="B241:B243"/>
    <mergeCell ref="C241:C243"/>
    <mergeCell ref="D241:D243"/>
    <mergeCell ref="E241:E243"/>
    <mergeCell ref="F241:F243"/>
    <mergeCell ref="K231:K236"/>
    <mergeCell ref="L231:L236"/>
    <mergeCell ref="I232:I236"/>
    <mergeCell ref="J232:J236"/>
    <mergeCell ref="A238:A240"/>
    <mergeCell ref="B238:B240"/>
    <mergeCell ref="C238:C240"/>
    <mergeCell ref="D238:D240"/>
    <mergeCell ref="E238:E240"/>
    <mergeCell ref="F238:F240"/>
    <mergeCell ref="K226:K230"/>
    <mergeCell ref="L226:L230"/>
    <mergeCell ref="I229:I230"/>
    <mergeCell ref="J229:J230"/>
    <mergeCell ref="A231:A236"/>
    <mergeCell ref="B231:B236"/>
    <mergeCell ref="C231:C236"/>
    <mergeCell ref="D231:D236"/>
    <mergeCell ref="E231:E236"/>
    <mergeCell ref="F231:F236"/>
    <mergeCell ref="I223:I225"/>
    <mergeCell ref="J223:J225"/>
    <mergeCell ref="K223:K225"/>
    <mergeCell ref="L223:L225"/>
    <mergeCell ref="A226:A230"/>
    <mergeCell ref="B226:B230"/>
    <mergeCell ref="C226:C230"/>
    <mergeCell ref="D226:D230"/>
    <mergeCell ref="E226:E230"/>
    <mergeCell ref="F226:F230"/>
    <mergeCell ref="I220:I222"/>
    <mergeCell ref="J220:J222"/>
    <mergeCell ref="K220:K222"/>
    <mergeCell ref="L220:L222"/>
    <mergeCell ref="A223:A225"/>
    <mergeCell ref="B223:B225"/>
    <mergeCell ref="C223:C225"/>
    <mergeCell ref="D223:D225"/>
    <mergeCell ref="E223:E225"/>
    <mergeCell ref="F223:F225"/>
    <mergeCell ref="K214:K219"/>
    <mergeCell ref="L214:L219"/>
    <mergeCell ref="I217:I219"/>
    <mergeCell ref="J217:J219"/>
    <mergeCell ref="A220:A222"/>
    <mergeCell ref="B220:B222"/>
    <mergeCell ref="C220:C222"/>
    <mergeCell ref="D220:D222"/>
    <mergeCell ref="E220:E222"/>
    <mergeCell ref="F220:F222"/>
    <mergeCell ref="G211:G213"/>
    <mergeCell ref="H211:H213"/>
    <mergeCell ref="I211:I213"/>
    <mergeCell ref="J211:J213"/>
    <mergeCell ref="A214:A219"/>
    <mergeCell ref="B214:B219"/>
    <mergeCell ref="C214:C219"/>
    <mergeCell ref="D214:D219"/>
    <mergeCell ref="E214:E219"/>
    <mergeCell ref="F214:F219"/>
    <mergeCell ref="K204:K207"/>
    <mergeCell ref="L204:L207"/>
    <mergeCell ref="A208:A213"/>
    <mergeCell ref="B208:B213"/>
    <mergeCell ref="C208:C213"/>
    <mergeCell ref="D208:D213"/>
    <mergeCell ref="E208:E213"/>
    <mergeCell ref="F208:F213"/>
    <mergeCell ref="K208:K213"/>
    <mergeCell ref="L208:L213"/>
    <mergeCell ref="I190:I203"/>
    <mergeCell ref="J190:J203"/>
    <mergeCell ref="A204:A207"/>
    <mergeCell ref="B204:B207"/>
    <mergeCell ref="C204:C207"/>
    <mergeCell ref="D204:D207"/>
    <mergeCell ref="E204:E207"/>
    <mergeCell ref="F204:F207"/>
    <mergeCell ref="K183:K186"/>
    <mergeCell ref="L183:L186"/>
    <mergeCell ref="A187:A203"/>
    <mergeCell ref="B187:B203"/>
    <mergeCell ref="C187:C203"/>
    <mergeCell ref="D187:D203"/>
    <mergeCell ref="E187:E203"/>
    <mergeCell ref="F187:F203"/>
    <mergeCell ref="K187:K203"/>
    <mergeCell ref="L187:L203"/>
    <mergeCell ref="K175:K181"/>
    <mergeCell ref="L175:L181"/>
    <mergeCell ref="I178:I181"/>
    <mergeCell ref="J178:J181"/>
    <mergeCell ref="A182:A186"/>
    <mergeCell ref="B182:B186"/>
    <mergeCell ref="C182:C186"/>
    <mergeCell ref="D182:D186"/>
    <mergeCell ref="E182:E186"/>
    <mergeCell ref="F182:F186"/>
    <mergeCell ref="K169:K174"/>
    <mergeCell ref="L169:L174"/>
    <mergeCell ref="I172:I174"/>
    <mergeCell ref="J172:J174"/>
    <mergeCell ref="A175:A181"/>
    <mergeCell ref="B175:B181"/>
    <mergeCell ref="C175:C181"/>
    <mergeCell ref="D175:D181"/>
    <mergeCell ref="E175:E181"/>
    <mergeCell ref="F175:F181"/>
    <mergeCell ref="K165:K167"/>
    <mergeCell ref="L165:L167"/>
    <mergeCell ref="I166:I167"/>
    <mergeCell ref="J166:J167"/>
    <mergeCell ref="A169:A174"/>
    <mergeCell ref="B169:B174"/>
    <mergeCell ref="C169:C174"/>
    <mergeCell ref="D169:D174"/>
    <mergeCell ref="E169:E174"/>
    <mergeCell ref="F169:F174"/>
    <mergeCell ref="K162:K164"/>
    <mergeCell ref="L162:L164"/>
    <mergeCell ref="I163:I164"/>
    <mergeCell ref="J163:J164"/>
    <mergeCell ref="A165:A167"/>
    <mergeCell ref="B165:B167"/>
    <mergeCell ref="C165:C167"/>
    <mergeCell ref="D165:D167"/>
    <mergeCell ref="E165:E167"/>
    <mergeCell ref="F165:F167"/>
    <mergeCell ref="K159:K161"/>
    <mergeCell ref="L159:L161"/>
    <mergeCell ref="I160:I161"/>
    <mergeCell ref="J160:J161"/>
    <mergeCell ref="A162:A164"/>
    <mergeCell ref="B162:B164"/>
    <mergeCell ref="C162:C164"/>
    <mergeCell ref="D162:D164"/>
    <mergeCell ref="E162:E164"/>
    <mergeCell ref="F162:F164"/>
    <mergeCell ref="K156:K158"/>
    <mergeCell ref="L156:L158"/>
    <mergeCell ref="I157:I158"/>
    <mergeCell ref="J157:J158"/>
    <mergeCell ref="A159:A161"/>
    <mergeCell ref="B159:B161"/>
    <mergeCell ref="C159:C161"/>
    <mergeCell ref="D159:D161"/>
    <mergeCell ref="E159:E161"/>
    <mergeCell ref="F159:F161"/>
    <mergeCell ref="K153:K155"/>
    <mergeCell ref="L153:L155"/>
    <mergeCell ref="I154:I155"/>
    <mergeCell ref="J154:J155"/>
    <mergeCell ref="A156:A158"/>
    <mergeCell ref="B156:B158"/>
    <mergeCell ref="C156:C158"/>
    <mergeCell ref="D156:D158"/>
    <mergeCell ref="E156:E158"/>
    <mergeCell ref="F156:F158"/>
    <mergeCell ref="K150:K152"/>
    <mergeCell ref="L150:L152"/>
    <mergeCell ref="I151:I152"/>
    <mergeCell ref="J151:J152"/>
    <mergeCell ref="A153:A155"/>
    <mergeCell ref="B153:B155"/>
    <mergeCell ref="C153:C155"/>
    <mergeCell ref="D153:D155"/>
    <mergeCell ref="E153:E155"/>
    <mergeCell ref="F153:F155"/>
    <mergeCell ref="K144:K148"/>
    <mergeCell ref="L144:L148"/>
    <mergeCell ref="I145:I148"/>
    <mergeCell ref="J145:J148"/>
    <mergeCell ref="A150:A152"/>
    <mergeCell ref="B150:B152"/>
    <mergeCell ref="C150:C152"/>
    <mergeCell ref="D150:D152"/>
    <mergeCell ref="E150:E152"/>
    <mergeCell ref="F150:F152"/>
    <mergeCell ref="K137:K142"/>
    <mergeCell ref="L137:L142"/>
    <mergeCell ref="I139:I142"/>
    <mergeCell ref="J139:J142"/>
    <mergeCell ref="A144:A148"/>
    <mergeCell ref="B144:B148"/>
    <mergeCell ref="C144:C148"/>
    <mergeCell ref="D144:D148"/>
    <mergeCell ref="E144:E148"/>
    <mergeCell ref="F144:F148"/>
    <mergeCell ref="K131:K136"/>
    <mergeCell ref="L131:L136"/>
    <mergeCell ref="I132:I136"/>
    <mergeCell ref="J132:J136"/>
    <mergeCell ref="A137:A142"/>
    <mergeCell ref="B137:B142"/>
    <mergeCell ref="C137:C142"/>
    <mergeCell ref="D137:D142"/>
    <mergeCell ref="E137:E142"/>
    <mergeCell ref="F137:F142"/>
    <mergeCell ref="K124:K130"/>
    <mergeCell ref="L124:L130"/>
    <mergeCell ref="I125:I130"/>
    <mergeCell ref="J125:J130"/>
    <mergeCell ref="A131:A136"/>
    <mergeCell ref="B131:B136"/>
    <mergeCell ref="C131:C136"/>
    <mergeCell ref="D131:D136"/>
    <mergeCell ref="E131:E136"/>
    <mergeCell ref="F131:F136"/>
    <mergeCell ref="I120:I122"/>
    <mergeCell ref="J120:J122"/>
    <mergeCell ref="A124:A130"/>
    <mergeCell ref="B124:B130"/>
    <mergeCell ref="C124:C130"/>
    <mergeCell ref="D124:D130"/>
    <mergeCell ref="E124:E130"/>
    <mergeCell ref="F124:F130"/>
    <mergeCell ref="K115:K118"/>
    <mergeCell ref="L115:L118"/>
    <mergeCell ref="A119:A122"/>
    <mergeCell ref="B119:B122"/>
    <mergeCell ref="C119:C122"/>
    <mergeCell ref="D119:D122"/>
    <mergeCell ref="E119:E122"/>
    <mergeCell ref="F119:F122"/>
    <mergeCell ref="K119:K122"/>
    <mergeCell ref="L119:L122"/>
    <mergeCell ref="A115:A118"/>
    <mergeCell ref="B115:B118"/>
    <mergeCell ref="C115:C118"/>
    <mergeCell ref="D115:D118"/>
    <mergeCell ref="E115:E118"/>
    <mergeCell ref="F115:F118"/>
    <mergeCell ref="K107:K110"/>
    <mergeCell ref="L107:L110"/>
    <mergeCell ref="A111:A114"/>
    <mergeCell ref="B111:B114"/>
    <mergeCell ref="C111:C114"/>
    <mergeCell ref="D111:D114"/>
    <mergeCell ref="E111:E114"/>
    <mergeCell ref="F111:F114"/>
    <mergeCell ref="K111:K114"/>
    <mergeCell ref="L111:L114"/>
    <mergeCell ref="I101:I105"/>
    <mergeCell ref="J101:J105"/>
    <mergeCell ref="A107:A110"/>
    <mergeCell ref="B107:B110"/>
    <mergeCell ref="C107:C110"/>
    <mergeCell ref="D107:D110"/>
    <mergeCell ref="E107:E110"/>
    <mergeCell ref="F107:F110"/>
    <mergeCell ref="K97:K99"/>
    <mergeCell ref="L97:L99"/>
    <mergeCell ref="A100:A105"/>
    <mergeCell ref="B100:B105"/>
    <mergeCell ref="C100:C105"/>
    <mergeCell ref="D100:D105"/>
    <mergeCell ref="E100:E105"/>
    <mergeCell ref="F100:F105"/>
    <mergeCell ref="K100:K105"/>
    <mergeCell ref="L100:L105"/>
    <mergeCell ref="K93:K96"/>
    <mergeCell ref="L93:L96"/>
    <mergeCell ref="I94:I96"/>
    <mergeCell ref="J94:J96"/>
    <mergeCell ref="A97:A99"/>
    <mergeCell ref="B97:B99"/>
    <mergeCell ref="C97:C99"/>
    <mergeCell ref="D97:D99"/>
    <mergeCell ref="E97:E99"/>
    <mergeCell ref="F97:F99"/>
    <mergeCell ref="K84:K92"/>
    <mergeCell ref="L84:L92"/>
    <mergeCell ref="I86:I92"/>
    <mergeCell ref="J86:J92"/>
    <mergeCell ref="A93:A96"/>
    <mergeCell ref="B93:B96"/>
    <mergeCell ref="C93:C96"/>
    <mergeCell ref="D93:D96"/>
    <mergeCell ref="E93:E96"/>
    <mergeCell ref="F93:F96"/>
    <mergeCell ref="K79:K83"/>
    <mergeCell ref="L79:L83"/>
    <mergeCell ref="I81:I83"/>
    <mergeCell ref="J81:J83"/>
    <mergeCell ref="A84:A92"/>
    <mergeCell ref="B84:B92"/>
    <mergeCell ref="C84:C92"/>
    <mergeCell ref="D84:D92"/>
    <mergeCell ref="E84:E92"/>
    <mergeCell ref="F84:F92"/>
    <mergeCell ref="K68:K78"/>
    <mergeCell ref="L68:L78"/>
    <mergeCell ref="I69:I78"/>
    <mergeCell ref="J69:J78"/>
    <mergeCell ref="A79:A83"/>
    <mergeCell ref="B79:B83"/>
    <mergeCell ref="C79:C83"/>
    <mergeCell ref="D79:D83"/>
    <mergeCell ref="E79:E83"/>
    <mergeCell ref="F79:F83"/>
    <mergeCell ref="I64:I66"/>
    <mergeCell ref="J64:J66"/>
    <mergeCell ref="K64:K66"/>
    <mergeCell ref="L64:L66"/>
    <mergeCell ref="A68:A78"/>
    <mergeCell ref="B68:B78"/>
    <mergeCell ref="C68:C78"/>
    <mergeCell ref="D68:D78"/>
    <mergeCell ref="E68:E78"/>
    <mergeCell ref="F68:F78"/>
    <mergeCell ref="I61:I63"/>
    <mergeCell ref="J61:J63"/>
    <mergeCell ref="K61:K63"/>
    <mergeCell ref="L61:L63"/>
    <mergeCell ref="A64:A66"/>
    <mergeCell ref="B64:B66"/>
    <mergeCell ref="C64:C66"/>
    <mergeCell ref="D64:D66"/>
    <mergeCell ref="E64:E66"/>
    <mergeCell ref="F64:F66"/>
    <mergeCell ref="I58:I60"/>
    <mergeCell ref="J58:J60"/>
    <mergeCell ref="K58:K60"/>
    <mergeCell ref="L58:L60"/>
    <mergeCell ref="A61:A63"/>
    <mergeCell ref="B61:B63"/>
    <mergeCell ref="C61:C63"/>
    <mergeCell ref="D61:D63"/>
    <mergeCell ref="E61:E63"/>
    <mergeCell ref="F61:F63"/>
    <mergeCell ref="K55:K57"/>
    <mergeCell ref="L55:L57"/>
    <mergeCell ref="I56:I57"/>
    <mergeCell ref="J56:J57"/>
    <mergeCell ref="A58:A60"/>
    <mergeCell ref="B58:B60"/>
    <mergeCell ref="C58:C60"/>
    <mergeCell ref="D58:D60"/>
    <mergeCell ref="E58:E60"/>
    <mergeCell ref="F58:F60"/>
    <mergeCell ref="K52:K54"/>
    <mergeCell ref="L52:L54"/>
    <mergeCell ref="I53:I54"/>
    <mergeCell ref="J53:J54"/>
    <mergeCell ref="A55:A57"/>
    <mergeCell ref="B55:B57"/>
    <mergeCell ref="C55:C57"/>
    <mergeCell ref="D55:D57"/>
    <mergeCell ref="E55:E57"/>
    <mergeCell ref="F55:F57"/>
    <mergeCell ref="I49:I51"/>
    <mergeCell ref="J49:J51"/>
    <mergeCell ref="K49:K51"/>
    <mergeCell ref="L49:L51"/>
    <mergeCell ref="A52:A54"/>
    <mergeCell ref="B52:B54"/>
    <mergeCell ref="C52:C54"/>
    <mergeCell ref="D52:D54"/>
    <mergeCell ref="E52:E54"/>
    <mergeCell ref="F52:F54"/>
    <mergeCell ref="K46:K48"/>
    <mergeCell ref="L46:L48"/>
    <mergeCell ref="I47:I48"/>
    <mergeCell ref="J47:J48"/>
    <mergeCell ref="A49:A51"/>
    <mergeCell ref="B49:B51"/>
    <mergeCell ref="C49:C51"/>
    <mergeCell ref="D49:D51"/>
    <mergeCell ref="E49:E51"/>
    <mergeCell ref="F49:F51"/>
    <mergeCell ref="K37:K44"/>
    <mergeCell ref="L37:L44"/>
    <mergeCell ref="I39:I44"/>
    <mergeCell ref="J39:J44"/>
    <mergeCell ref="A46:A48"/>
    <mergeCell ref="B46:B48"/>
    <mergeCell ref="C46:C48"/>
    <mergeCell ref="D46:D48"/>
    <mergeCell ref="E46:E48"/>
    <mergeCell ref="F46:F48"/>
    <mergeCell ref="K33:K36"/>
    <mergeCell ref="L33:L36"/>
    <mergeCell ref="I34:I36"/>
    <mergeCell ref="J34:J36"/>
    <mergeCell ref="A37:A44"/>
    <mergeCell ref="B37:B44"/>
    <mergeCell ref="C37:C44"/>
    <mergeCell ref="D37:D44"/>
    <mergeCell ref="E37:E44"/>
    <mergeCell ref="F37:F44"/>
    <mergeCell ref="K30:K32"/>
    <mergeCell ref="L30:L32"/>
    <mergeCell ref="I31:I32"/>
    <mergeCell ref="J31:J32"/>
    <mergeCell ref="A33:A36"/>
    <mergeCell ref="B33:B36"/>
    <mergeCell ref="C33:C36"/>
    <mergeCell ref="D33:D36"/>
    <mergeCell ref="E33:E36"/>
    <mergeCell ref="F33:F36"/>
    <mergeCell ref="K26:K29"/>
    <mergeCell ref="L26:L29"/>
    <mergeCell ref="I27:I29"/>
    <mergeCell ref="J27:J29"/>
    <mergeCell ref="A30:A32"/>
    <mergeCell ref="B30:B32"/>
    <mergeCell ref="C30:C32"/>
    <mergeCell ref="D30:D32"/>
    <mergeCell ref="E30:E32"/>
    <mergeCell ref="F30:F32"/>
    <mergeCell ref="I24:I25"/>
    <mergeCell ref="J24:J25"/>
    <mergeCell ref="K24:K25"/>
    <mergeCell ref="L24:L25"/>
    <mergeCell ref="A26:A29"/>
    <mergeCell ref="B26:B29"/>
    <mergeCell ref="C26:C29"/>
    <mergeCell ref="D26:D29"/>
    <mergeCell ref="E26:E29"/>
    <mergeCell ref="F26:F29"/>
    <mergeCell ref="I21:I23"/>
    <mergeCell ref="J21:J23"/>
    <mergeCell ref="K21:K23"/>
    <mergeCell ref="L21:L23"/>
    <mergeCell ref="A24:A25"/>
    <mergeCell ref="B24:B25"/>
    <mergeCell ref="C24:C25"/>
    <mergeCell ref="D24:D25"/>
    <mergeCell ref="E24:E25"/>
    <mergeCell ref="F24:F25"/>
    <mergeCell ref="A21:A23"/>
    <mergeCell ref="B21:B23"/>
    <mergeCell ref="C21:C23"/>
    <mergeCell ref="D21:D23"/>
    <mergeCell ref="E21:E23"/>
    <mergeCell ref="F21:F23"/>
    <mergeCell ref="F13:F16"/>
    <mergeCell ref="I13:I16"/>
    <mergeCell ref="J13:J16"/>
    <mergeCell ref="K13:K16"/>
    <mergeCell ref="L13:L16"/>
    <mergeCell ref="B17:B20"/>
    <mergeCell ref="C17:C20"/>
    <mergeCell ref="D17:D20"/>
    <mergeCell ref="E17:E20"/>
    <mergeCell ref="F17:F20"/>
    <mergeCell ref="F9:F12"/>
    <mergeCell ref="K9:K12"/>
    <mergeCell ref="L9:L12"/>
    <mergeCell ref="I10:I12"/>
    <mergeCell ref="J10:J12"/>
    <mergeCell ref="A13:A16"/>
    <mergeCell ref="B13:B16"/>
    <mergeCell ref="C13:C16"/>
    <mergeCell ref="D13:D16"/>
    <mergeCell ref="E13:E16"/>
    <mergeCell ref="A7:B7"/>
    <mergeCell ref="A9:A12"/>
    <mergeCell ref="B9:B12"/>
    <mergeCell ref="C9:C12"/>
    <mergeCell ref="D9:D12"/>
    <mergeCell ref="E9:E12"/>
    <mergeCell ref="A2:L2"/>
    <mergeCell ref="A3:L3"/>
    <mergeCell ref="A4:B6"/>
    <mergeCell ref="C4:E5"/>
    <mergeCell ref="F4:F6"/>
    <mergeCell ref="G4:L4"/>
    <mergeCell ref="G5:H5"/>
    <mergeCell ref="I5:J5"/>
    <mergeCell ref="K5:L5"/>
  </mergeCells>
  <printOptions horizontalCentered="1"/>
  <pageMargins left="0.4724409448818898" right="0.4724409448818898" top="0.7480314960629921" bottom="0.7480314960629921" header="0.31496062992125984" footer="0.5118110236220472"/>
  <pageSetup fitToHeight="1100" fitToWidth="1" horizontalDpi="600" verticalDpi="600" orientation="landscape" paperSize="9" scale="58"/>
  <headerFooter scaleWithDoc="0" alignWithMargins="0">
    <oddFooter>&amp;C&amp;10&amp;P</oddFooter>
  </headerFooter>
  <colBreaks count="1" manualBreakCount="1">
    <brk id="1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T236"/>
  <sheetViews>
    <sheetView zoomScaleSheetLayoutView="100" zoomScalePageLayoutView="0" workbookViewId="0" topLeftCell="A1">
      <selection activeCell="K6" sqref="K6"/>
    </sheetView>
  </sheetViews>
  <sheetFormatPr defaultColWidth="10.16015625" defaultRowHeight="11.25"/>
  <cols>
    <col min="1" max="1" width="4.66015625" style="108" customWidth="1"/>
    <col min="2" max="2" width="7.66015625" style="108" customWidth="1"/>
    <col min="3" max="3" width="12" style="108" customWidth="1"/>
    <col min="4" max="4" width="28.16015625" style="108" customWidth="1"/>
    <col min="5" max="5" width="16.83203125" style="108" customWidth="1"/>
    <col min="6" max="6" width="7.16015625" style="108" customWidth="1"/>
    <col min="7" max="7" width="12" style="108" customWidth="1"/>
    <col min="8" max="8" width="26.16015625" style="108" customWidth="1"/>
    <col min="9" max="9" width="28.66015625" style="108" customWidth="1"/>
    <col min="10" max="10" width="10.16015625" style="108" customWidth="1"/>
    <col min="11" max="20" width="10.16015625" style="109" customWidth="1"/>
    <col min="21" max="16384" width="10.16015625" style="110" customWidth="1"/>
  </cols>
  <sheetData>
    <row r="1" ht="14.25">
      <c r="I1" s="117" t="s">
        <v>1462</v>
      </c>
    </row>
    <row r="2" spans="1:9" ht="45" customHeight="1">
      <c r="A2" s="212" t="s">
        <v>1463</v>
      </c>
      <c r="B2" s="213"/>
      <c r="C2" s="213"/>
      <c r="D2" s="213"/>
      <c r="E2" s="213"/>
      <c r="F2" s="213"/>
      <c r="G2" s="213"/>
      <c r="H2" s="213"/>
      <c r="I2" s="213"/>
    </row>
    <row r="3" spans="1:9" ht="19.5" customHeight="1">
      <c r="A3" s="214" t="s">
        <v>1401</v>
      </c>
      <c r="B3" s="214"/>
      <c r="C3" s="214"/>
      <c r="D3" s="214"/>
      <c r="E3" s="215" t="s">
        <v>1402</v>
      </c>
      <c r="F3" s="215"/>
      <c r="G3" s="215"/>
      <c r="H3" s="215"/>
      <c r="I3" s="215"/>
    </row>
    <row r="4" spans="1:20" ht="19.5" customHeight="1">
      <c r="A4" s="214" t="s">
        <v>1403</v>
      </c>
      <c r="B4" s="214"/>
      <c r="C4" s="214"/>
      <c r="D4" s="214"/>
      <c r="E4" s="215" t="s">
        <v>0</v>
      </c>
      <c r="F4" s="215"/>
      <c r="G4" s="215"/>
      <c r="H4" s="215"/>
      <c r="I4" s="215"/>
      <c r="S4" s="110"/>
      <c r="T4" s="110"/>
    </row>
    <row r="5" spans="1:20" ht="27.75" customHeight="1">
      <c r="A5" s="214" t="s">
        <v>1404</v>
      </c>
      <c r="B5" s="214"/>
      <c r="C5" s="214"/>
      <c r="D5" s="214"/>
      <c r="E5" s="111" t="s">
        <v>1405</v>
      </c>
      <c r="F5" s="216" t="s">
        <v>1406</v>
      </c>
      <c r="G5" s="214"/>
      <c r="H5" s="111" t="s">
        <v>1407</v>
      </c>
      <c r="I5" s="111" t="s">
        <v>1408</v>
      </c>
      <c r="S5" s="110"/>
      <c r="T5" s="110"/>
    </row>
    <row r="6" spans="1:20" ht="39.75" customHeight="1">
      <c r="A6" s="216" t="s">
        <v>1409</v>
      </c>
      <c r="B6" s="216" t="s">
        <v>1410</v>
      </c>
      <c r="C6" s="214"/>
      <c r="D6" s="214"/>
      <c r="E6" s="224" t="s">
        <v>1411</v>
      </c>
      <c r="F6" s="224"/>
      <c r="G6" s="224"/>
      <c r="H6" s="224"/>
      <c r="I6" s="224"/>
      <c r="S6" s="110"/>
      <c r="T6" s="110"/>
    </row>
    <row r="7" spans="1:20" ht="39.75" customHeight="1">
      <c r="A7" s="214"/>
      <c r="B7" s="214" t="s">
        <v>1412</v>
      </c>
      <c r="C7" s="214"/>
      <c r="D7" s="214"/>
      <c r="E7" s="224" t="s">
        <v>1413</v>
      </c>
      <c r="F7" s="227"/>
      <c r="G7" s="227"/>
      <c r="H7" s="227"/>
      <c r="I7" s="227"/>
      <c r="S7" s="110"/>
      <c r="T7" s="110"/>
    </row>
    <row r="8" spans="1:9" ht="39.75" customHeight="1">
      <c r="A8" s="214"/>
      <c r="B8" s="208" t="s">
        <v>1414</v>
      </c>
      <c r="C8" s="209"/>
      <c r="D8" s="210"/>
      <c r="E8" s="112" t="s">
        <v>1415</v>
      </c>
      <c r="F8" s="217" t="s">
        <v>1416</v>
      </c>
      <c r="G8" s="217"/>
      <c r="H8" s="113" t="s">
        <v>1417</v>
      </c>
      <c r="I8" s="113" t="s">
        <v>1418</v>
      </c>
    </row>
    <row r="9" spans="1:9" ht="58.5" customHeight="1">
      <c r="A9" s="214"/>
      <c r="B9" s="208" t="s">
        <v>1419</v>
      </c>
      <c r="C9" s="209"/>
      <c r="D9" s="210"/>
      <c r="E9" s="211" t="s">
        <v>1420</v>
      </c>
      <c r="F9" s="211"/>
      <c r="G9" s="211"/>
      <c r="H9" s="211"/>
      <c r="I9" s="211"/>
    </row>
    <row r="10" spans="1:9" ht="30" customHeight="1">
      <c r="A10" s="214"/>
      <c r="B10" s="208" t="s">
        <v>1421</v>
      </c>
      <c r="C10" s="209"/>
      <c r="D10" s="210"/>
      <c r="E10" s="211" t="s">
        <v>1422</v>
      </c>
      <c r="F10" s="211"/>
      <c r="G10" s="211"/>
      <c r="H10" s="211"/>
      <c r="I10" s="211"/>
    </row>
    <row r="11" spans="1:9" ht="66" customHeight="1">
      <c r="A11" s="214"/>
      <c r="B11" s="208" t="s">
        <v>1423</v>
      </c>
      <c r="C11" s="209"/>
      <c r="D11" s="210"/>
      <c r="E11" s="211" t="s">
        <v>1424</v>
      </c>
      <c r="F11" s="211"/>
      <c r="G11" s="211"/>
      <c r="H11" s="211"/>
      <c r="I11" s="211"/>
    </row>
    <row r="12" spans="1:9" ht="19.5" customHeight="1">
      <c r="A12" s="214"/>
      <c r="B12" s="208" t="s">
        <v>1425</v>
      </c>
      <c r="C12" s="209"/>
      <c r="D12" s="210"/>
      <c r="E12" s="215" t="s">
        <v>1426</v>
      </c>
      <c r="F12" s="215"/>
      <c r="G12" s="215"/>
      <c r="H12" s="215"/>
      <c r="I12" s="215"/>
    </row>
    <row r="13" spans="1:9" ht="19.5" customHeight="1">
      <c r="A13" s="218" t="s">
        <v>1427</v>
      </c>
      <c r="B13" s="219"/>
      <c r="C13" s="224" t="s">
        <v>1428</v>
      </c>
      <c r="D13" s="224"/>
      <c r="E13" s="225">
        <v>730920</v>
      </c>
      <c r="F13" s="226"/>
      <c r="G13" s="224" t="s">
        <v>1429</v>
      </c>
      <c r="H13" s="224"/>
      <c r="I13" s="114">
        <v>243640</v>
      </c>
    </row>
    <row r="14" spans="1:9" ht="19.5" customHeight="1">
      <c r="A14" s="220"/>
      <c r="B14" s="221"/>
      <c r="C14" s="224" t="s">
        <v>1430</v>
      </c>
      <c r="D14" s="224"/>
      <c r="E14" s="225">
        <v>730920</v>
      </c>
      <c r="F14" s="226"/>
      <c r="G14" s="224" t="s">
        <v>1430</v>
      </c>
      <c r="H14" s="224"/>
      <c r="I14" s="114">
        <v>243640</v>
      </c>
    </row>
    <row r="15" spans="1:9" ht="19.5" customHeight="1">
      <c r="A15" s="222"/>
      <c r="B15" s="223"/>
      <c r="C15" s="224" t="s">
        <v>1431</v>
      </c>
      <c r="D15" s="224"/>
      <c r="E15" s="225">
        <v>0</v>
      </c>
      <c r="F15" s="226"/>
      <c r="G15" s="224" t="s">
        <v>1431</v>
      </c>
      <c r="H15" s="224"/>
      <c r="I15" s="114">
        <v>0</v>
      </c>
    </row>
    <row r="16" spans="1:9" ht="19.5" customHeight="1">
      <c r="A16" s="216" t="s">
        <v>1432</v>
      </c>
      <c r="B16" s="214" t="s">
        <v>1433</v>
      </c>
      <c r="C16" s="214"/>
      <c r="D16" s="214"/>
      <c r="E16" s="214"/>
      <c r="F16" s="214"/>
      <c r="G16" s="214" t="s">
        <v>1434</v>
      </c>
      <c r="H16" s="214"/>
      <c r="I16" s="214"/>
    </row>
    <row r="17" spans="1:9" ht="106.5" customHeight="1">
      <c r="A17" s="214"/>
      <c r="B17" s="228" t="s">
        <v>1435</v>
      </c>
      <c r="C17" s="228"/>
      <c r="D17" s="228"/>
      <c r="E17" s="228"/>
      <c r="F17" s="228"/>
      <c r="G17" s="228" t="s">
        <v>1436</v>
      </c>
      <c r="H17" s="228"/>
      <c r="I17" s="228"/>
    </row>
    <row r="18" spans="1:20" s="108" customFormat="1" ht="28.5">
      <c r="A18" s="216" t="s">
        <v>1437</v>
      </c>
      <c r="B18" s="115" t="s">
        <v>1438</v>
      </c>
      <c r="C18" s="111" t="s">
        <v>1439</v>
      </c>
      <c r="D18" s="111" t="s">
        <v>598</v>
      </c>
      <c r="E18" s="216" t="s">
        <v>1440</v>
      </c>
      <c r="F18" s="216"/>
      <c r="G18" s="111" t="s">
        <v>1439</v>
      </c>
      <c r="H18" s="111" t="s">
        <v>598</v>
      </c>
      <c r="I18" s="111" t="s">
        <v>1440</v>
      </c>
      <c r="K18" s="109"/>
      <c r="L18" s="109"/>
      <c r="M18" s="109"/>
      <c r="N18" s="109"/>
      <c r="O18" s="109"/>
      <c r="P18" s="109"/>
      <c r="Q18" s="109"/>
      <c r="R18" s="109"/>
      <c r="S18" s="109"/>
      <c r="T18" s="109"/>
    </row>
    <row r="19" spans="1:20" s="108" customFormat="1" ht="28.5">
      <c r="A19" s="216"/>
      <c r="B19" s="229" t="s">
        <v>1441</v>
      </c>
      <c r="C19" s="115" t="s">
        <v>1442</v>
      </c>
      <c r="D19" s="115" t="s">
        <v>1443</v>
      </c>
      <c r="E19" s="229" t="s">
        <v>1444</v>
      </c>
      <c r="F19" s="235"/>
      <c r="G19" s="115" t="s">
        <v>1442</v>
      </c>
      <c r="H19" s="115" t="s">
        <v>1443</v>
      </c>
      <c r="I19" s="115" t="s">
        <v>1445</v>
      </c>
      <c r="K19" s="109"/>
      <c r="L19" s="109"/>
      <c r="M19" s="109"/>
      <c r="N19" s="109"/>
      <c r="O19" s="109"/>
      <c r="P19" s="109"/>
      <c r="Q19" s="109"/>
      <c r="R19" s="109"/>
      <c r="S19" s="109"/>
      <c r="T19" s="109"/>
    </row>
    <row r="20" spans="1:20" s="108" customFormat="1" ht="28.5">
      <c r="A20" s="231"/>
      <c r="B20" s="233"/>
      <c r="C20" s="115" t="s">
        <v>1446</v>
      </c>
      <c r="D20" s="115" t="s">
        <v>1447</v>
      </c>
      <c r="E20" s="229" t="s">
        <v>617</v>
      </c>
      <c r="F20" s="230"/>
      <c r="G20" s="115" t="s">
        <v>1446</v>
      </c>
      <c r="H20" s="115" t="s">
        <v>1447</v>
      </c>
      <c r="I20" s="115" t="s">
        <v>617</v>
      </c>
      <c r="K20" s="109"/>
      <c r="L20" s="109"/>
      <c r="M20" s="109"/>
      <c r="N20" s="109"/>
      <c r="O20" s="109"/>
      <c r="P20" s="109"/>
      <c r="Q20" s="109"/>
      <c r="R20" s="109"/>
      <c r="S20" s="109"/>
      <c r="T20" s="109"/>
    </row>
    <row r="21" spans="1:20" s="108" customFormat="1" ht="28.5">
      <c r="A21" s="231"/>
      <c r="B21" s="234"/>
      <c r="C21" s="115" t="s">
        <v>1448</v>
      </c>
      <c r="D21" s="115" t="s">
        <v>1449</v>
      </c>
      <c r="E21" s="229" t="s">
        <v>1450</v>
      </c>
      <c r="F21" s="230"/>
      <c r="G21" s="115" t="s">
        <v>1448</v>
      </c>
      <c r="H21" s="115" t="s">
        <v>1449</v>
      </c>
      <c r="I21" s="115" t="s">
        <v>1450</v>
      </c>
      <c r="K21" s="109"/>
      <c r="L21" s="109"/>
      <c r="M21" s="109"/>
      <c r="N21" s="109"/>
      <c r="O21" s="109"/>
      <c r="P21" s="109"/>
      <c r="Q21" s="109"/>
      <c r="R21" s="109"/>
      <c r="S21" s="109"/>
      <c r="T21" s="109"/>
    </row>
    <row r="22" spans="1:20" s="108" customFormat="1" ht="28.5">
      <c r="A22" s="231"/>
      <c r="B22" s="229" t="s">
        <v>1451</v>
      </c>
      <c r="C22" s="115" t="s">
        <v>1452</v>
      </c>
      <c r="D22" s="115" t="s">
        <v>1453</v>
      </c>
      <c r="E22" s="229" t="s">
        <v>1454</v>
      </c>
      <c r="F22" s="230"/>
      <c r="G22" s="115" t="s">
        <v>1452</v>
      </c>
      <c r="H22" s="115" t="s">
        <v>1453</v>
      </c>
      <c r="I22" s="115" t="s">
        <v>1454</v>
      </c>
      <c r="K22" s="109"/>
      <c r="L22" s="109"/>
      <c r="M22" s="109"/>
      <c r="N22" s="109"/>
      <c r="O22" s="109"/>
      <c r="P22" s="109"/>
      <c r="Q22" s="109"/>
      <c r="R22" s="109"/>
      <c r="S22" s="109"/>
      <c r="T22" s="109"/>
    </row>
    <row r="23" spans="1:20" s="108" customFormat="1" ht="28.5">
      <c r="A23" s="231"/>
      <c r="B23" s="233"/>
      <c r="C23" s="115" t="s">
        <v>644</v>
      </c>
      <c r="D23" s="115" t="s">
        <v>1455</v>
      </c>
      <c r="E23" s="229" t="s">
        <v>1011</v>
      </c>
      <c r="F23" s="230"/>
      <c r="G23" s="115" t="s">
        <v>644</v>
      </c>
      <c r="H23" s="115" t="s">
        <v>1455</v>
      </c>
      <c r="I23" s="115" t="s">
        <v>1011</v>
      </c>
      <c r="K23" s="109"/>
      <c r="L23" s="109"/>
      <c r="M23" s="109"/>
      <c r="N23" s="109"/>
      <c r="O23" s="109"/>
      <c r="P23" s="109"/>
      <c r="Q23" s="109"/>
      <c r="R23" s="109"/>
      <c r="S23" s="109"/>
      <c r="T23" s="109"/>
    </row>
    <row r="24" spans="1:20" s="108" customFormat="1" ht="28.5">
      <c r="A24" s="231"/>
      <c r="B24" s="233"/>
      <c r="C24" s="115" t="s">
        <v>1456</v>
      </c>
      <c r="D24" s="115" t="s">
        <v>1457</v>
      </c>
      <c r="E24" s="229" t="s">
        <v>966</v>
      </c>
      <c r="F24" s="230"/>
      <c r="G24" s="115" t="s">
        <v>1456</v>
      </c>
      <c r="H24" s="115" t="s">
        <v>1457</v>
      </c>
      <c r="I24" s="115" t="s">
        <v>966</v>
      </c>
      <c r="K24" s="109"/>
      <c r="L24" s="109"/>
      <c r="M24" s="109"/>
      <c r="N24" s="109"/>
      <c r="O24" s="109"/>
      <c r="P24" s="109"/>
      <c r="Q24" s="109"/>
      <c r="R24" s="109"/>
      <c r="S24" s="109"/>
      <c r="T24" s="109"/>
    </row>
    <row r="25" spans="1:20" s="108" customFormat="1" ht="28.5">
      <c r="A25" s="231"/>
      <c r="B25" s="234"/>
      <c r="C25" s="115" t="s">
        <v>1458</v>
      </c>
      <c r="D25" s="115" t="s">
        <v>1459</v>
      </c>
      <c r="E25" s="229" t="s">
        <v>617</v>
      </c>
      <c r="F25" s="230"/>
      <c r="G25" s="115" t="s">
        <v>1458</v>
      </c>
      <c r="H25" s="115" t="s">
        <v>1460</v>
      </c>
      <c r="I25" s="115" t="s">
        <v>617</v>
      </c>
      <c r="K25" s="109"/>
      <c r="L25" s="109"/>
      <c r="M25" s="109"/>
      <c r="N25" s="109"/>
      <c r="O25" s="109"/>
      <c r="P25" s="109"/>
      <c r="Q25" s="109"/>
      <c r="R25" s="109"/>
      <c r="S25" s="109"/>
      <c r="T25" s="109"/>
    </row>
    <row r="26" spans="1:20" s="108" customFormat="1" ht="72">
      <c r="A26" s="232"/>
      <c r="B26" s="115" t="s">
        <v>1464</v>
      </c>
      <c r="C26" s="115" t="s">
        <v>594</v>
      </c>
      <c r="D26" s="115" t="s">
        <v>1461</v>
      </c>
      <c r="E26" s="229" t="s">
        <v>609</v>
      </c>
      <c r="F26" s="230"/>
      <c r="G26" s="115" t="s">
        <v>594</v>
      </c>
      <c r="H26" s="115" t="s">
        <v>1461</v>
      </c>
      <c r="I26" s="115" t="s">
        <v>609</v>
      </c>
      <c r="K26" s="109"/>
      <c r="L26" s="109"/>
      <c r="M26" s="109"/>
      <c r="N26" s="109"/>
      <c r="O26" s="109"/>
      <c r="P26" s="109"/>
      <c r="Q26" s="109"/>
      <c r="R26" s="109"/>
      <c r="S26" s="109"/>
      <c r="T26" s="109"/>
    </row>
    <row r="27" spans="2:20" s="108" customFormat="1" ht="14.25">
      <c r="B27" s="116"/>
      <c r="C27" s="116"/>
      <c r="D27" s="116"/>
      <c r="E27" s="116"/>
      <c r="F27" s="116"/>
      <c r="G27" s="116"/>
      <c r="H27" s="116"/>
      <c r="I27" s="116"/>
      <c r="K27" s="109"/>
      <c r="L27" s="109"/>
      <c r="M27" s="109"/>
      <c r="N27" s="109"/>
      <c r="O27" s="109"/>
      <c r="P27" s="109"/>
      <c r="Q27" s="109"/>
      <c r="R27" s="109"/>
      <c r="S27" s="109"/>
      <c r="T27" s="109"/>
    </row>
    <row r="28" spans="2:20" s="108" customFormat="1" ht="14.25">
      <c r="B28" s="116"/>
      <c r="C28" s="116"/>
      <c r="D28" s="116"/>
      <c r="E28" s="116"/>
      <c r="F28" s="116"/>
      <c r="G28" s="116"/>
      <c r="H28" s="116"/>
      <c r="I28" s="116"/>
      <c r="K28" s="109"/>
      <c r="L28" s="109"/>
      <c r="M28" s="109"/>
      <c r="N28" s="109"/>
      <c r="O28" s="109"/>
      <c r="P28" s="109"/>
      <c r="Q28" s="109"/>
      <c r="R28" s="109"/>
      <c r="S28" s="109"/>
      <c r="T28" s="109"/>
    </row>
    <row r="29" spans="2:20" s="108" customFormat="1" ht="14.25">
      <c r="B29" s="116"/>
      <c r="C29" s="116"/>
      <c r="D29" s="116"/>
      <c r="E29" s="116"/>
      <c r="F29" s="116"/>
      <c r="G29" s="116"/>
      <c r="H29" s="116"/>
      <c r="I29" s="116"/>
      <c r="K29" s="109"/>
      <c r="L29" s="109"/>
      <c r="M29" s="109"/>
      <c r="N29" s="109"/>
      <c r="O29" s="109"/>
      <c r="P29" s="109"/>
      <c r="Q29" s="109"/>
      <c r="R29" s="109"/>
      <c r="S29" s="109"/>
      <c r="T29" s="109"/>
    </row>
    <row r="30" spans="2:20" s="108" customFormat="1" ht="14.25">
      <c r="B30" s="116"/>
      <c r="C30" s="116"/>
      <c r="D30" s="116"/>
      <c r="E30" s="116"/>
      <c r="F30" s="116"/>
      <c r="G30" s="116"/>
      <c r="H30" s="116"/>
      <c r="I30" s="116"/>
      <c r="K30" s="109"/>
      <c r="L30" s="109"/>
      <c r="M30" s="109"/>
      <c r="N30" s="109"/>
      <c r="O30" s="109"/>
      <c r="P30" s="109"/>
      <c r="Q30" s="109"/>
      <c r="R30" s="109"/>
      <c r="S30" s="109"/>
      <c r="T30" s="109"/>
    </row>
    <row r="31" spans="2:20" s="108" customFormat="1" ht="14.25">
      <c r="B31" s="116"/>
      <c r="C31" s="116"/>
      <c r="D31" s="116"/>
      <c r="E31" s="116"/>
      <c r="F31" s="116"/>
      <c r="G31" s="116"/>
      <c r="H31" s="116"/>
      <c r="I31" s="116"/>
      <c r="K31" s="109"/>
      <c r="L31" s="109"/>
      <c r="M31" s="109"/>
      <c r="N31" s="109"/>
      <c r="O31" s="109"/>
      <c r="P31" s="109"/>
      <c r="Q31" s="109"/>
      <c r="R31" s="109"/>
      <c r="S31" s="109"/>
      <c r="T31" s="109"/>
    </row>
    <row r="32" spans="2:20" s="108" customFormat="1" ht="14.25">
      <c r="B32" s="116"/>
      <c r="C32" s="116"/>
      <c r="D32" s="116"/>
      <c r="E32" s="116"/>
      <c r="F32" s="116"/>
      <c r="G32" s="116"/>
      <c r="H32" s="116"/>
      <c r="I32" s="116"/>
      <c r="K32" s="109"/>
      <c r="L32" s="109"/>
      <c r="M32" s="109"/>
      <c r="N32" s="109"/>
      <c r="O32" s="109"/>
      <c r="P32" s="109"/>
      <c r="Q32" s="109"/>
      <c r="R32" s="109"/>
      <c r="S32" s="109"/>
      <c r="T32" s="109"/>
    </row>
    <row r="33" spans="2:20" s="108" customFormat="1" ht="14.25">
      <c r="B33" s="116"/>
      <c r="C33" s="116"/>
      <c r="D33" s="116"/>
      <c r="E33" s="116"/>
      <c r="F33" s="116"/>
      <c r="G33" s="116"/>
      <c r="H33" s="116"/>
      <c r="I33" s="116"/>
      <c r="K33" s="109"/>
      <c r="L33" s="109"/>
      <c r="M33" s="109"/>
      <c r="N33" s="109"/>
      <c r="O33" s="109"/>
      <c r="P33" s="109"/>
      <c r="Q33" s="109"/>
      <c r="R33" s="109"/>
      <c r="S33" s="109"/>
      <c r="T33" s="109"/>
    </row>
    <row r="34" spans="2:20" s="108" customFormat="1" ht="14.25">
      <c r="B34" s="116"/>
      <c r="C34" s="116"/>
      <c r="D34" s="116"/>
      <c r="E34" s="116"/>
      <c r="F34" s="116"/>
      <c r="G34" s="116"/>
      <c r="H34" s="116"/>
      <c r="I34" s="116"/>
      <c r="K34" s="109"/>
      <c r="L34" s="109"/>
      <c r="M34" s="109"/>
      <c r="N34" s="109"/>
      <c r="O34" s="109"/>
      <c r="P34" s="109"/>
      <c r="Q34" s="109"/>
      <c r="R34" s="109"/>
      <c r="S34" s="109"/>
      <c r="T34" s="109"/>
    </row>
    <row r="35" spans="2:20" s="108" customFormat="1" ht="14.25">
      <c r="B35" s="116"/>
      <c r="C35" s="116"/>
      <c r="D35" s="116"/>
      <c r="E35" s="116"/>
      <c r="F35" s="116"/>
      <c r="G35" s="116"/>
      <c r="H35" s="116"/>
      <c r="I35" s="116"/>
      <c r="K35" s="109"/>
      <c r="L35" s="109"/>
      <c r="M35" s="109"/>
      <c r="N35" s="109"/>
      <c r="O35" s="109"/>
      <c r="P35" s="109"/>
      <c r="Q35" s="109"/>
      <c r="R35" s="109"/>
      <c r="S35" s="109"/>
      <c r="T35" s="109"/>
    </row>
    <row r="36" spans="2:20" s="108" customFormat="1" ht="14.25">
      <c r="B36" s="116"/>
      <c r="C36" s="116"/>
      <c r="D36" s="116"/>
      <c r="E36" s="116"/>
      <c r="F36" s="116"/>
      <c r="G36" s="116"/>
      <c r="H36" s="116"/>
      <c r="I36" s="116"/>
      <c r="K36" s="109"/>
      <c r="L36" s="109"/>
      <c r="M36" s="109"/>
      <c r="N36" s="109"/>
      <c r="O36" s="109"/>
      <c r="P36" s="109"/>
      <c r="Q36" s="109"/>
      <c r="R36" s="109"/>
      <c r="S36" s="109"/>
      <c r="T36" s="109"/>
    </row>
    <row r="37" spans="2:20" s="108" customFormat="1" ht="14.25">
      <c r="B37" s="116"/>
      <c r="C37" s="116"/>
      <c r="D37" s="116"/>
      <c r="E37" s="116"/>
      <c r="F37" s="116"/>
      <c r="G37" s="116"/>
      <c r="H37" s="116"/>
      <c r="I37" s="116"/>
      <c r="K37" s="109"/>
      <c r="L37" s="109"/>
      <c r="M37" s="109"/>
      <c r="N37" s="109"/>
      <c r="O37" s="109"/>
      <c r="P37" s="109"/>
      <c r="Q37" s="109"/>
      <c r="R37" s="109"/>
      <c r="S37" s="109"/>
      <c r="T37" s="109"/>
    </row>
    <row r="38" spans="2:20" s="108" customFormat="1" ht="14.25">
      <c r="B38" s="116"/>
      <c r="C38" s="116"/>
      <c r="D38" s="116"/>
      <c r="E38" s="116"/>
      <c r="F38" s="116"/>
      <c r="G38" s="116"/>
      <c r="H38" s="116"/>
      <c r="I38" s="116"/>
      <c r="K38" s="109"/>
      <c r="L38" s="109"/>
      <c r="M38" s="109"/>
      <c r="N38" s="109"/>
      <c r="O38" s="109"/>
      <c r="P38" s="109"/>
      <c r="Q38" s="109"/>
      <c r="R38" s="109"/>
      <c r="S38" s="109"/>
      <c r="T38" s="109"/>
    </row>
    <row r="39" spans="2:20" s="108" customFormat="1" ht="14.25">
      <c r="B39" s="116"/>
      <c r="C39" s="116"/>
      <c r="D39" s="116"/>
      <c r="E39" s="116"/>
      <c r="F39" s="116"/>
      <c r="G39" s="116"/>
      <c r="H39" s="116"/>
      <c r="I39" s="116"/>
      <c r="K39" s="109"/>
      <c r="L39" s="109"/>
      <c r="M39" s="109"/>
      <c r="N39" s="109"/>
      <c r="O39" s="109"/>
      <c r="P39" s="109"/>
      <c r="Q39" s="109"/>
      <c r="R39" s="109"/>
      <c r="S39" s="109"/>
      <c r="T39" s="109"/>
    </row>
    <row r="40" spans="2:20" s="108" customFormat="1" ht="14.25">
      <c r="B40" s="116"/>
      <c r="C40" s="116"/>
      <c r="D40" s="116"/>
      <c r="E40" s="116"/>
      <c r="F40" s="116"/>
      <c r="G40" s="116"/>
      <c r="H40" s="116"/>
      <c r="I40" s="116"/>
      <c r="K40" s="109"/>
      <c r="L40" s="109"/>
      <c r="M40" s="109"/>
      <c r="N40" s="109"/>
      <c r="O40" s="109"/>
      <c r="P40" s="109"/>
      <c r="Q40" s="109"/>
      <c r="R40" s="109"/>
      <c r="S40" s="109"/>
      <c r="T40" s="109"/>
    </row>
    <row r="41" spans="2:20" s="108" customFormat="1" ht="14.25">
      <c r="B41" s="116"/>
      <c r="C41" s="116"/>
      <c r="D41" s="116"/>
      <c r="E41" s="116"/>
      <c r="F41" s="116"/>
      <c r="G41" s="116"/>
      <c r="H41" s="116"/>
      <c r="I41" s="116"/>
      <c r="K41" s="109"/>
      <c r="L41" s="109"/>
      <c r="M41" s="109"/>
      <c r="N41" s="109"/>
      <c r="O41" s="109"/>
      <c r="P41" s="109"/>
      <c r="Q41" s="109"/>
      <c r="R41" s="109"/>
      <c r="S41" s="109"/>
      <c r="T41" s="109"/>
    </row>
    <row r="42" spans="2:20" s="108" customFormat="1" ht="14.25">
      <c r="B42" s="116"/>
      <c r="C42" s="116"/>
      <c r="D42" s="116"/>
      <c r="E42" s="116"/>
      <c r="F42" s="116"/>
      <c r="G42" s="116"/>
      <c r="H42" s="116"/>
      <c r="I42" s="116"/>
      <c r="K42" s="109"/>
      <c r="L42" s="109"/>
      <c r="M42" s="109"/>
      <c r="N42" s="109"/>
      <c r="O42" s="109"/>
      <c r="P42" s="109"/>
      <c r="Q42" s="109"/>
      <c r="R42" s="109"/>
      <c r="S42" s="109"/>
      <c r="T42" s="109"/>
    </row>
    <row r="43" spans="2:20" s="108" customFormat="1" ht="14.25">
      <c r="B43" s="116"/>
      <c r="C43" s="116"/>
      <c r="D43" s="116"/>
      <c r="E43" s="116"/>
      <c r="F43" s="116"/>
      <c r="G43" s="116"/>
      <c r="H43" s="116"/>
      <c r="I43" s="116"/>
      <c r="K43" s="109"/>
      <c r="L43" s="109"/>
      <c r="M43" s="109"/>
      <c r="N43" s="109"/>
      <c r="O43" s="109"/>
      <c r="P43" s="109"/>
      <c r="Q43" s="109"/>
      <c r="R43" s="109"/>
      <c r="S43" s="109"/>
      <c r="T43" s="109"/>
    </row>
    <row r="44" spans="2:20" s="108" customFormat="1" ht="14.25">
      <c r="B44" s="116"/>
      <c r="C44" s="116"/>
      <c r="D44" s="116"/>
      <c r="E44" s="116"/>
      <c r="F44" s="116"/>
      <c r="G44" s="116"/>
      <c r="H44" s="116"/>
      <c r="I44" s="116"/>
      <c r="K44" s="109"/>
      <c r="L44" s="109"/>
      <c r="M44" s="109"/>
      <c r="N44" s="109"/>
      <c r="O44" s="109"/>
      <c r="P44" s="109"/>
      <c r="Q44" s="109"/>
      <c r="R44" s="109"/>
      <c r="S44" s="109"/>
      <c r="T44" s="109"/>
    </row>
    <row r="45" spans="2:20" s="108" customFormat="1" ht="14.25">
      <c r="B45" s="116"/>
      <c r="C45" s="116"/>
      <c r="D45" s="116"/>
      <c r="E45" s="116"/>
      <c r="F45" s="116"/>
      <c r="G45" s="116"/>
      <c r="H45" s="116"/>
      <c r="I45" s="116"/>
      <c r="K45" s="109"/>
      <c r="L45" s="109"/>
      <c r="M45" s="109"/>
      <c r="N45" s="109"/>
      <c r="O45" s="109"/>
      <c r="P45" s="109"/>
      <c r="Q45" s="109"/>
      <c r="R45" s="109"/>
      <c r="S45" s="109"/>
      <c r="T45" s="109"/>
    </row>
    <row r="46" spans="2:20" s="108" customFormat="1" ht="14.25">
      <c r="B46" s="116"/>
      <c r="C46" s="116"/>
      <c r="D46" s="116"/>
      <c r="E46" s="116"/>
      <c r="F46" s="116"/>
      <c r="G46" s="116"/>
      <c r="H46" s="116"/>
      <c r="I46" s="116"/>
      <c r="K46" s="109"/>
      <c r="L46" s="109"/>
      <c r="M46" s="109"/>
      <c r="N46" s="109"/>
      <c r="O46" s="109"/>
      <c r="P46" s="109"/>
      <c r="Q46" s="109"/>
      <c r="R46" s="109"/>
      <c r="S46" s="109"/>
      <c r="T46" s="109"/>
    </row>
    <row r="47" spans="2:20" s="108" customFormat="1" ht="14.25">
      <c r="B47" s="116"/>
      <c r="C47" s="116"/>
      <c r="D47" s="116"/>
      <c r="E47" s="116"/>
      <c r="F47" s="116"/>
      <c r="G47" s="116"/>
      <c r="H47" s="116"/>
      <c r="I47" s="116"/>
      <c r="K47" s="109"/>
      <c r="L47" s="109"/>
      <c r="M47" s="109"/>
      <c r="N47" s="109"/>
      <c r="O47" s="109"/>
      <c r="P47" s="109"/>
      <c r="Q47" s="109"/>
      <c r="R47" s="109"/>
      <c r="S47" s="109"/>
      <c r="T47" s="109"/>
    </row>
    <row r="48" spans="2:20" s="108" customFormat="1" ht="14.25">
      <c r="B48" s="116"/>
      <c r="C48" s="116"/>
      <c r="D48" s="116"/>
      <c r="E48" s="116"/>
      <c r="F48" s="116"/>
      <c r="G48" s="116"/>
      <c r="H48" s="116"/>
      <c r="I48" s="116"/>
      <c r="K48" s="109"/>
      <c r="L48" s="109"/>
      <c r="M48" s="109"/>
      <c r="N48" s="109"/>
      <c r="O48" s="109"/>
      <c r="P48" s="109"/>
      <c r="Q48" s="109"/>
      <c r="R48" s="109"/>
      <c r="S48" s="109"/>
      <c r="T48" s="109"/>
    </row>
    <row r="49" spans="2:20" s="108" customFormat="1" ht="14.25">
      <c r="B49" s="116"/>
      <c r="C49" s="116"/>
      <c r="D49" s="116"/>
      <c r="E49" s="116"/>
      <c r="F49" s="116"/>
      <c r="G49" s="116"/>
      <c r="H49" s="116"/>
      <c r="I49" s="116"/>
      <c r="K49" s="109"/>
      <c r="L49" s="109"/>
      <c r="M49" s="109"/>
      <c r="N49" s="109"/>
      <c r="O49" s="109"/>
      <c r="P49" s="109"/>
      <c r="Q49" s="109"/>
      <c r="R49" s="109"/>
      <c r="S49" s="109"/>
      <c r="T49" s="109"/>
    </row>
    <row r="50" spans="2:20" s="108" customFormat="1" ht="14.25">
      <c r="B50" s="116"/>
      <c r="C50" s="116"/>
      <c r="D50" s="116"/>
      <c r="E50" s="116"/>
      <c r="F50" s="116"/>
      <c r="G50" s="116"/>
      <c r="H50" s="116"/>
      <c r="I50" s="116"/>
      <c r="K50" s="109"/>
      <c r="L50" s="109"/>
      <c r="M50" s="109"/>
      <c r="N50" s="109"/>
      <c r="O50" s="109"/>
      <c r="P50" s="109"/>
      <c r="Q50" s="109"/>
      <c r="R50" s="109"/>
      <c r="S50" s="109"/>
      <c r="T50" s="109"/>
    </row>
    <row r="51" spans="2:20" s="108" customFormat="1" ht="14.25">
      <c r="B51" s="116"/>
      <c r="C51" s="116"/>
      <c r="D51" s="116"/>
      <c r="E51" s="116"/>
      <c r="F51" s="116"/>
      <c r="G51" s="116"/>
      <c r="H51" s="116"/>
      <c r="I51" s="116"/>
      <c r="K51" s="109"/>
      <c r="L51" s="109"/>
      <c r="M51" s="109"/>
      <c r="N51" s="109"/>
      <c r="O51" s="109"/>
      <c r="P51" s="109"/>
      <c r="Q51" s="109"/>
      <c r="R51" s="109"/>
      <c r="S51" s="109"/>
      <c r="T51" s="109"/>
    </row>
    <row r="52" spans="2:20" s="108" customFormat="1" ht="14.25">
      <c r="B52" s="116"/>
      <c r="C52" s="116"/>
      <c r="D52" s="116"/>
      <c r="E52" s="116"/>
      <c r="F52" s="116"/>
      <c r="G52" s="116"/>
      <c r="H52" s="116"/>
      <c r="I52" s="116"/>
      <c r="K52" s="109"/>
      <c r="L52" s="109"/>
      <c r="M52" s="109"/>
      <c r="N52" s="109"/>
      <c r="O52" s="109"/>
      <c r="P52" s="109"/>
      <c r="Q52" s="109"/>
      <c r="R52" s="109"/>
      <c r="S52" s="109"/>
      <c r="T52" s="109"/>
    </row>
    <row r="53" spans="2:20" s="108" customFormat="1" ht="14.25">
      <c r="B53" s="116"/>
      <c r="C53" s="116"/>
      <c r="D53" s="116"/>
      <c r="E53" s="116"/>
      <c r="F53" s="116"/>
      <c r="G53" s="116"/>
      <c r="H53" s="116"/>
      <c r="I53" s="116"/>
      <c r="K53" s="109"/>
      <c r="L53" s="109"/>
      <c r="M53" s="109"/>
      <c r="N53" s="109"/>
      <c r="O53" s="109"/>
      <c r="P53" s="109"/>
      <c r="Q53" s="109"/>
      <c r="R53" s="109"/>
      <c r="S53" s="109"/>
      <c r="T53" s="109"/>
    </row>
    <row r="54" spans="2:20" s="108" customFormat="1" ht="14.25">
      <c r="B54" s="116"/>
      <c r="C54" s="116"/>
      <c r="D54" s="116"/>
      <c r="E54" s="116"/>
      <c r="F54" s="116"/>
      <c r="G54" s="116"/>
      <c r="H54" s="116"/>
      <c r="I54" s="116"/>
      <c r="K54" s="109"/>
      <c r="L54" s="109"/>
      <c r="M54" s="109"/>
      <c r="N54" s="109"/>
      <c r="O54" s="109"/>
      <c r="P54" s="109"/>
      <c r="Q54" s="109"/>
      <c r="R54" s="109"/>
      <c r="S54" s="109"/>
      <c r="T54" s="109"/>
    </row>
    <row r="55" spans="2:20" s="108" customFormat="1" ht="14.25">
      <c r="B55" s="116"/>
      <c r="C55" s="116"/>
      <c r="D55" s="116"/>
      <c r="E55" s="116"/>
      <c r="F55" s="116"/>
      <c r="G55" s="116"/>
      <c r="H55" s="116"/>
      <c r="I55" s="116"/>
      <c r="K55" s="109"/>
      <c r="L55" s="109"/>
      <c r="M55" s="109"/>
      <c r="N55" s="109"/>
      <c r="O55" s="109"/>
      <c r="P55" s="109"/>
      <c r="Q55" s="109"/>
      <c r="R55" s="109"/>
      <c r="S55" s="109"/>
      <c r="T55" s="109"/>
    </row>
    <row r="56" spans="2:20" s="108" customFormat="1" ht="14.25">
      <c r="B56" s="116"/>
      <c r="C56" s="116"/>
      <c r="D56" s="116"/>
      <c r="E56" s="116"/>
      <c r="F56" s="116"/>
      <c r="G56" s="116"/>
      <c r="H56" s="116"/>
      <c r="I56" s="116"/>
      <c r="K56" s="109"/>
      <c r="L56" s="109"/>
      <c r="M56" s="109"/>
      <c r="N56" s="109"/>
      <c r="O56" s="109"/>
      <c r="P56" s="109"/>
      <c r="Q56" s="109"/>
      <c r="R56" s="109"/>
      <c r="S56" s="109"/>
      <c r="T56" s="109"/>
    </row>
    <row r="57" spans="2:20" s="108" customFormat="1" ht="14.25">
      <c r="B57" s="116"/>
      <c r="C57" s="116"/>
      <c r="D57" s="116"/>
      <c r="E57" s="116"/>
      <c r="F57" s="116"/>
      <c r="G57" s="116"/>
      <c r="H57" s="116"/>
      <c r="I57" s="116"/>
      <c r="K57" s="109"/>
      <c r="L57" s="109"/>
      <c r="M57" s="109"/>
      <c r="N57" s="109"/>
      <c r="O57" s="109"/>
      <c r="P57" s="109"/>
      <c r="Q57" s="109"/>
      <c r="R57" s="109"/>
      <c r="S57" s="109"/>
      <c r="T57" s="109"/>
    </row>
    <row r="58" spans="2:20" s="108" customFormat="1" ht="14.25">
      <c r="B58" s="116"/>
      <c r="C58" s="116"/>
      <c r="D58" s="116"/>
      <c r="E58" s="116"/>
      <c r="F58" s="116"/>
      <c r="G58" s="116"/>
      <c r="H58" s="116"/>
      <c r="I58" s="116"/>
      <c r="K58" s="109"/>
      <c r="L58" s="109"/>
      <c r="M58" s="109"/>
      <c r="N58" s="109"/>
      <c r="O58" s="109"/>
      <c r="P58" s="109"/>
      <c r="Q58" s="109"/>
      <c r="R58" s="109"/>
      <c r="S58" s="109"/>
      <c r="T58" s="109"/>
    </row>
    <row r="59" spans="2:20" s="108" customFormat="1" ht="14.25">
      <c r="B59" s="116"/>
      <c r="C59" s="116"/>
      <c r="D59" s="116"/>
      <c r="E59" s="116"/>
      <c r="F59" s="116"/>
      <c r="G59" s="116"/>
      <c r="H59" s="116"/>
      <c r="I59" s="116"/>
      <c r="K59" s="109"/>
      <c r="L59" s="109"/>
      <c r="M59" s="109"/>
      <c r="N59" s="109"/>
      <c r="O59" s="109"/>
      <c r="P59" s="109"/>
      <c r="Q59" s="109"/>
      <c r="R59" s="109"/>
      <c r="S59" s="109"/>
      <c r="T59" s="109"/>
    </row>
    <row r="60" spans="2:20" s="108" customFormat="1" ht="14.25">
      <c r="B60" s="116"/>
      <c r="C60" s="116"/>
      <c r="D60" s="116"/>
      <c r="E60" s="116"/>
      <c r="F60" s="116"/>
      <c r="G60" s="116"/>
      <c r="H60" s="116"/>
      <c r="I60" s="116"/>
      <c r="K60" s="109"/>
      <c r="L60" s="109"/>
      <c r="M60" s="109"/>
      <c r="N60" s="109"/>
      <c r="O60" s="109"/>
      <c r="P60" s="109"/>
      <c r="Q60" s="109"/>
      <c r="R60" s="109"/>
      <c r="S60" s="109"/>
      <c r="T60" s="109"/>
    </row>
    <row r="61" spans="2:20" s="108" customFormat="1" ht="14.25">
      <c r="B61" s="116"/>
      <c r="C61" s="116"/>
      <c r="D61" s="116"/>
      <c r="E61" s="116"/>
      <c r="F61" s="116"/>
      <c r="G61" s="116"/>
      <c r="H61" s="116"/>
      <c r="I61" s="116"/>
      <c r="K61" s="109"/>
      <c r="L61" s="109"/>
      <c r="M61" s="109"/>
      <c r="N61" s="109"/>
      <c r="O61" s="109"/>
      <c r="P61" s="109"/>
      <c r="Q61" s="109"/>
      <c r="R61" s="109"/>
      <c r="S61" s="109"/>
      <c r="T61" s="109"/>
    </row>
    <row r="62" spans="2:20" s="108" customFormat="1" ht="14.25">
      <c r="B62" s="116"/>
      <c r="C62" s="116"/>
      <c r="D62" s="116"/>
      <c r="E62" s="116"/>
      <c r="F62" s="116"/>
      <c r="G62" s="116"/>
      <c r="H62" s="116"/>
      <c r="I62" s="116"/>
      <c r="K62" s="109"/>
      <c r="L62" s="109"/>
      <c r="M62" s="109"/>
      <c r="N62" s="109"/>
      <c r="O62" s="109"/>
      <c r="P62" s="109"/>
      <c r="Q62" s="109"/>
      <c r="R62" s="109"/>
      <c r="S62" s="109"/>
      <c r="T62" s="109"/>
    </row>
    <row r="63" spans="2:20" s="108" customFormat="1" ht="14.25">
      <c r="B63" s="116"/>
      <c r="C63" s="116"/>
      <c r="D63" s="116"/>
      <c r="E63" s="116"/>
      <c r="F63" s="116"/>
      <c r="G63" s="116"/>
      <c r="H63" s="116"/>
      <c r="I63" s="116"/>
      <c r="K63" s="109"/>
      <c r="L63" s="109"/>
      <c r="M63" s="109"/>
      <c r="N63" s="109"/>
      <c r="O63" s="109"/>
      <c r="P63" s="109"/>
      <c r="Q63" s="109"/>
      <c r="R63" s="109"/>
      <c r="S63" s="109"/>
      <c r="T63" s="109"/>
    </row>
    <row r="64" spans="2:20" s="108" customFormat="1" ht="14.25">
      <c r="B64" s="116"/>
      <c r="C64" s="116"/>
      <c r="D64" s="116"/>
      <c r="E64" s="116"/>
      <c r="F64" s="116"/>
      <c r="G64" s="116"/>
      <c r="H64" s="116"/>
      <c r="I64" s="116"/>
      <c r="K64" s="109"/>
      <c r="L64" s="109"/>
      <c r="M64" s="109"/>
      <c r="N64" s="109"/>
      <c r="O64" s="109"/>
      <c r="P64" s="109"/>
      <c r="Q64" s="109"/>
      <c r="R64" s="109"/>
      <c r="S64" s="109"/>
      <c r="T64" s="109"/>
    </row>
    <row r="65" spans="2:20" s="108" customFormat="1" ht="14.25">
      <c r="B65" s="116"/>
      <c r="C65" s="116"/>
      <c r="D65" s="116"/>
      <c r="E65" s="116"/>
      <c r="F65" s="116"/>
      <c r="G65" s="116"/>
      <c r="H65" s="116"/>
      <c r="I65" s="116"/>
      <c r="K65" s="109"/>
      <c r="L65" s="109"/>
      <c r="M65" s="109"/>
      <c r="N65" s="109"/>
      <c r="O65" s="109"/>
      <c r="P65" s="109"/>
      <c r="Q65" s="109"/>
      <c r="R65" s="109"/>
      <c r="S65" s="109"/>
      <c r="T65" s="109"/>
    </row>
    <row r="66" spans="2:20" s="108" customFormat="1" ht="14.25">
      <c r="B66" s="116"/>
      <c r="C66" s="116"/>
      <c r="D66" s="116"/>
      <c r="E66" s="116"/>
      <c r="F66" s="116"/>
      <c r="G66" s="116"/>
      <c r="H66" s="116"/>
      <c r="I66" s="116"/>
      <c r="K66" s="109"/>
      <c r="L66" s="109"/>
      <c r="M66" s="109"/>
      <c r="N66" s="109"/>
      <c r="O66" s="109"/>
      <c r="P66" s="109"/>
      <c r="Q66" s="109"/>
      <c r="R66" s="109"/>
      <c r="S66" s="109"/>
      <c r="T66" s="109"/>
    </row>
    <row r="67" spans="2:20" s="108" customFormat="1" ht="14.25">
      <c r="B67" s="116"/>
      <c r="C67" s="116"/>
      <c r="D67" s="116"/>
      <c r="E67" s="116"/>
      <c r="F67" s="116"/>
      <c r="G67" s="116"/>
      <c r="H67" s="116"/>
      <c r="I67" s="116"/>
      <c r="K67" s="109"/>
      <c r="L67" s="109"/>
      <c r="M67" s="109"/>
      <c r="N67" s="109"/>
      <c r="O67" s="109"/>
      <c r="P67" s="109"/>
      <c r="Q67" s="109"/>
      <c r="R67" s="109"/>
      <c r="S67" s="109"/>
      <c r="T67" s="109"/>
    </row>
    <row r="68" spans="2:20" s="108" customFormat="1" ht="14.25">
      <c r="B68" s="116"/>
      <c r="C68" s="116"/>
      <c r="D68" s="116"/>
      <c r="E68" s="116"/>
      <c r="F68" s="116"/>
      <c r="G68" s="116"/>
      <c r="H68" s="116"/>
      <c r="I68" s="116"/>
      <c r="K68" s="109"/>
      <c r="L68" s="109"/>
      <c r="M68" s="109"/>
      <c r="N68" s="109"/>
      <c r="O68" s="109"/>
      <c r="P68" s="109"/>
      <c r="Q68" s="109"/>
      <c r="R68" s="109"/>
      <c r="S68" s="109"/>
      <c r="T68" s="109"/>
    </row>
    <row r="69" spans="2:20" s="108" customFormat="1" ht="14.25">
      <c r="B69" s="116"/>
      <c r="C69" s="116"/>
      <c r="D69" s="116"/>
      <c r="E69" s="116"/>
      <c r="F69" s="116"/>
      <c r="G69" s="116"/>
      <c r="H69" s="116"/>
      <c r="I69" s="116"/>
      <c r="K69" s="109"/>
      <c r="L69" s="109"/>
      <c r="M69" s="109"/>
      <c r="N69" s="109"/>
      <c r="O69" s="109"/>
      <c r="P69" s="109"/>
      <c r="Q69" s="109"/>
      <c r="R69" s="109"/>
      <c r="S69" s="109"/>
      <c r="T69" s="109"/>
    </row>
    <row r="70" spans="2:20" s="108" customFormat="1" ht="14.25">
      <c r="B70" s="116"/>
      <c r="C70" s="116"/>
      <c r="D70" s="116"/>
      <c r="E70" s="116"/>
      <c r="F70" s="116"/>
      <c r="G70" s="116"/>
      <c r="H70" s="116"/>
      <c r="I70" s="116"/>
      <c r="K70" s="109"/>
      <c r="L70" s="109"/>
      <c r="M70" s="109"/>
      <c r="N70" s="109"/>
      <c r="O70" s="109"/>
      <c r="P70" s="109"/>
      <c r="Q70" s="109"/>
      <c r="R70" s="109"/>
      <c r="S70" s="109"/>
      <c r="T70" s="109"/>
    </row>
    <row r="71" spans="2:20" s="108" customFormat="1" ht="14.25">
      <c r="B71" s="116"/>
      <c r="C71" s="116"/>
      <c r="D71" s="116"/>
      <c r="E71" s="116"/>
      <c r="F71" s="116"/>
      <c r="G71" s="116"/>
      <c r="H71" s="116"/>
      <c r="I71" s="116"/>
      <c r="K71" s="109"/>
      <c r="L71" s="109"/>
      <c r="M71" s="109"/>
      <c r="N71" s="109"/>
      <c r="O71" s="109"/>
      <c r="P71" s="109"/>
      <c r="Q71" s="109"/>
      <c r="R71" s="109"/>
      <c r="S71" s="109"/>
      <c r="T71" s="109"/>
    </row>
    <row r="72" spans="2:20" s="108" customFormat="1" ht="14.25">
      <c r="B72" s="116"/>
      <c r="C72" s="116"/>
      <c r="D72" s="116"/>
      <c r="E72" s="116"/>
      <c r="F72" s="116"/>
      <c r="G72" s="116"/>
      <c r="H72" s="116"/>
      <c r="I72" s="116"/>
      <c r="K72" s="109"/>
      <c r="L72" s="109"/>
      <c r="M72" s="109"/>
      <c r="N72" s="109"/>
      <c r="O72" s="109"/>
      <c r="P72" s="109"/>
      <c r="Q72" s="109"/>
      <c r="R72" s="109"/>
      <c r="S72" s="109"/>
      <c r="T72" s="109"/>
    </row>
    <row r="73" spans="2:20" s="108" customFormat="1" ht="14.25">
      <c r="B73" s="116"/>
      <c r="C73" s="116"/>
      <c r="D73" s="116"/>
      <c r="E73" s="116"/>
      <c r="F73" s="116"/>
      <c r="G73" s="116"/>
      <c r="H73" s="116"/>
      <c r="I73" s="116"/>
      <c r="K73" s="109"/>
      <c r="L73" s="109"/>
      <c r="M73" s="109"/>
      <c r="N73" s="109"/>
      <c r="O73" s="109"/>
      <c r="P73" s="109"/>
      <c r="Q73" s="109"/>
      <c r="R73" s="109"/>
      <c r="S73" s="109"/>
      <c r="T73" s="109"/>
    </row>
    <row r="74" spans="2:20" s="108" customFormat="1" ht="14.25">
      <c r="B74" s="116"/>
      <c r="C74" s="116"/>
      <c r="D74" s="116"/>
      <c r="E74" s="116"/>
      <c r="F74" s="116"/>
      <c r="G74" s="116"/>
      <c r="H74" s="116"/>
      <c r="I74" s="116"/>
      <c r="K74" s="109"/>
      <c r="L74" s="109"/>
      <c r="M74" s="109"/>
      <c r="N74" s="109"/>
      <c r="O74" s="109"/>
      <c r="P74" s="109"/>
      <c r="Q74" s="109"/>
      <c r="R74" s="109"/>
      <c r="S74" s="109"/>
      <c r="T74" s="109"/>
    </row>
    <row r="75" spans="2:20" s="108" customFormat="1" ht="14.25">
      <c r="B75" s="116"/>
      <c r="C75" s="116"/>
      <c r="D75" s="116"/>
      <c r="E75" s="116"/>
      <c r="F75" s="116"/>
      <c r="G75" s="116"/>
      <c r="H75" s="116"/>
      <c r="I75" s="116"/>
      <c r="K75" s="109"/>
      <c r="L75" s="109"/>
      <c r="M75" s="109"/>
      <c r="N75" s="109"/>
      <c r="O75" s="109"/>
      <c r="P75" s="109"/>
      <c r="Q75" s="109"/>
      <c r="R75" s="109"/>
      <c r="S75" s="109"/>
      <c r="T75" s="109"/>
    </row>
    <row r="76" spans="2:20" s="108" customFormat="1" ht="14.25">
      <c r="B76" s="116"/>
      <c r="C76" s="116"/>
      <c r="D76" s="116"/>
      <c r="E76" s="116"/>
      <c r="F76" s="116"/>
      <c r="G76" s="116"/>
      <c r="H76" s="116"/>
      <c r="I76" s="116"/>
      <c r="K76" s="109"/>
      <c r="L76" s="109"/>
      <c r="M76" s="109"/>
      <c r="N76" s="109"/>
      <c r="O76" s="109"/>
      <c r="P76" s="109"/>
      <c r="Q76" s="109"/>
      <c r="R76" s="109"/>
      <c r="S76" s="109"/>
      <c r="T76" s="109"/>
    </row>
    <row r="77" spans="2:20" s="108" customFormat="1" ht="14.25">
      <c r="B77" s="116"/>
      <c r="C77" s="116"/>
      <c r="D77" s="116"/>
      <c r="E77" s="116"/>
      <c r="F77" s="116"/>
      <c r="G77" s="116"/>
      <c r="H77" s="116"/>
      <c r="I77" s="116"/>
      <c r="K77" s="109"/>
      <c r="L77" s="109"/>
      <c r="M77" s="109"/>
      <c r="N77" s="109"/>
      <c r="O77" s="109"/>
      <c r="P77" s="109"/>
      <c r="Q77" s="109"/>
      <c r="R77" s="109"/>
      <c r="S77" s="109"/>
      <c r="T77" s="109"/>
    </row>
    <row r="78" spans="2:20" s="108" customFormat="1" ht="14.25">
      <c r="B78" s="116"/>
      <c r="C78" s="116"/>
      <c r="D78" s="116"/>
      <c r="E78" s="116"/>
      <c r="F78" s="116"/>
      <c r="G78" s="116"/>
      <c r="H78" s="116"/>
      <c r="I78" s="116"/>
      <c r="K78" s="109"/>
      <c r="L78" s="109"/>
      <c r="M78" s="109"/>
      <c r="N78" s="109"/>
      <c r="O78" s="109"/>
      <c r="P78" s="109"/>
      <c r="Q78" s="109"/>
      <c r="R78" s="109"/>
      <c r="S78" s="109"/>
      <c r="T78" s="109"/>
    </row>
    <row r="79" spans="2:20" s="108" customFormat="1" ht="14.25">
      <c r="B79" s="116"/>
      <c r="C79" s="116"/>
      <c r="D79" s="116"/>
      <c r="E79" s="116"/>
      <c r="F79" s="116"/>
      <c r="G79" s="116"/>
      <c r="H79" s="116"/>
      <c r="I79" s="116"/>
      <c r="K79" s="109"/>
      <c r="L79" s="109"/>
      <c r="M79" s="109"/>
      <c r="N79" s="109"/>
      <c r="O79" s="109"/>
      <c r="P79" s="109"/>
      <c r="Q79" s="109"/>
      <c r="R79" s="109"/>
      <c r="S79" s="109"/>
      <c r="T79" s="109"/>
    </row>
    <row r="80" spans="2:20" s="108" customFormat="1" ht="14.25">
      <c r="B80" s="116"/>
      <c r="C80" s="116"/>
      <c r="D80" s="116"/>
      <c r="E80" s="116"/>
      <c r="F80" s="116"/>
      <c r="G80" s="116"/>
      <c r="H80" s="116"/>
      <c r="I80" s="116"/>
      <c r="K80" s="109"/>
      <c r="L80" s="109"/>
      <c r="M80" s="109"/>
      <c r="N80" s="109"/>
      <c r="O80" s="109"/>
      <c r="P80" s="109"/>
      <c r="Q80" s="109"/>
      <c r="R80" s="109"/>
      <c r="S80" s="109"/>
      <c r="T80" s="109"/>
    </row>
    <row r="81" spans="2:20" s="108" customFormat="1" ht="14.25">
      <c r="B81" s="116"/>
      <c r="C81" s="116"/>
      <c r="D81" s="116"/>
      <c r="E81" s="116"/>
      <c r="F81" s="116"/>
      <c r="G81" s="116"/>
      <c r="H81" s="116"/>
      <c r="I81" s="116"/>
      <c r="K81" s="109"/>
      <c r="L81" s="109"/>
      <c r="M81" s="109"/>
      <c r="N81" s="109"/>
      <c r="O81" s="109"/>
      <c r="P81" s="109"/>
      <c r="Q81" s="109"/>
      <c r="R81" s="109"/>
      <c r="S81" s="109"/>
      <c r="T81" s="109"/>
    </row>
    <row r="82" spans="2:20" s="108" customFormat="1" ht="14.25">
      <c r="B82" s="116"/>
      <c r="C82" s="116"/>
      <c r="D82" s="116"/>
      <c r="E82" s="116"/>
      <c r="F82" s="116"/>
      <c r="G82" s="116"/>
      <c r="H82" s="116"/>
      <c r="I82" s="116"/>
      <c r="K82" s="109"/>
      <c r="L82" s="109"/>
      <c r="M82" s="109"/>
      <c r="N82" s="109"/>
      <c r="O82" s="109"/>
      <c r="P82" s="109"/>
      <c r="Q82" s="109"/>
      <c r="R82" s="109"/>
      <c r="S82" s="109"/>
      <c r="T82" s="109"/>
    </row>
    <row r="83" spans="2:20" s="108" customFormat="1" ht="14.25">
      <c r="B83" s="116"/>
      <c r="C83" s="116"/>
      <c r="D83" s="116"/>
      <c r="E83" s="116"/>
      <c r="F83" s="116"/>
      <c r="G83" s="116"/>
      <c r="H83" s="116"/>
      <c r="I83" s="116"/>
      <c r="K83" s="109"/>
      <c r="L83" s="109"/>
      <c r="M83" s="109"/>
      <c r="N83" s="109"/>
      <c r="O83" s="109"/>
      <c r="P83" s="109"/>
      <c r="Q83" s="109"/>
      <c r="R83" s="109"/>
      <c r="S83" s="109"/>
      <c r="T83" s="109"/>
    </row>
    <row r="84" spans="2:20" s="108" customFormat="1" ht="14.25">
      <c r="B84" s="116"/>
      <c r="C84" s="116"/>
      <c r="D84" s="116"/>
      <c r="E84" s="116"/>
      <c r="F84" s="116"/>
      <c r="G84" s="116"/>
      <c r="H84" s="116"/>
      <c r="I84" s="116"/>
      <c r="K84" s="109"/>
      <c r="L84" s="109"/>
      <c r="M84" s="109"/>
      <c r="N84" s="109"/>
      <c r="O84" s="109"/>
      <c r="P84" s="109"/>
      <c r="Q84" s="109"/>
      <c r="R84" s="109"/>
      <c r="S84" s="109"/>
      <c r="T84" s="109"/>
    </row>
    <row r="85" spans="2:20" s="108" customFormat="1" ht="14.25">
      <c r="B85" s="116"/>
      <c r="C85" s="116"/>
      <c r="D85" s="116"/>
      <c r="E85" s="116"/>
      <c r="F85" s="116"/>
      <c r="G85" s="116"/>
      <c r="H85" s="116"/>
      <c r="I85" s="116"/>
      <c r="K85" s="109"/>
      <c r="L85" s="109"/>
      <c r="M85" s="109"/>
      <c r="N85" s="109"/>
      <c r="O85" s="109"/>
      <c r="P85" s="109"/>
      <c r="Q85" s="109"/>
      <c r="R85" s="109"/>
      <c r="S85" s="109"/>
      <c r="T85" s="109"/>
    </row>
    <row r="86" spans="2:20" s="108" customFormat="1" ht="14.25">
      <c r="B86" s="116"/>
      <c r="C86" s="116"/>
      <c r="D86" s="116"/>
      <c r="E86" s="116"/>
      <c r="F86" s="116"/>
      <c r="G86" s="116"/>
      <c r="H86" s="116"/>
      <c r="I86" s="116"/>
      <c r="K86" s="109"/>
      <c r="L86" s="109"/>
      <c r="M86" s="109"/>
      <c r="N86" s="109"/>
      <c r="O86" s="109"/>
      <c r="P86" s="109"/>
      <c r="Q86" s="109"/>
      <c r="R86" s="109"/>
      <c r="S86" s="109"/>
      <c r="T86" s="109"/>
    </row>
    <row r="87" spans="2:20" s="108" customFormat="1" ht="14.25">
      <c r="B87" s="116"/>
      <c r="C87" s="116"/>
      <c r="D87" s="116"/>
      <c r="E87" s="116"/>
      <c r="F87" s="116"/>
      <c r="G87" s="116"/>
      <c r="H87" s="116"/>
      <c r="I87" s="116"/>
      <c r="K87" s="109"/>
      <c r="L87" s="109"/>
      <c r="M87" s="109"/>
      <c r="N87" s="109"/>
      <c r="O87" s="109"/>
      <c r="P87" s="109"/>
      <c r="Q87" s="109"/>
      <c r="R87" s="109"/>
      <c r="S87" s="109"/>
      <c r="T87" s="109"/>
    </row>
    <row r="88" spans="2:20" s="108" customFormat="1" ht="14.25">
      <c r="B88" s="116"/>
      <c r="C88" s="116"/>
      <c r="D88" s="116"/>
      <c r="E88" s="116"/>
      <c r="F88" s="116"/>
      <c r="G88" s="116"/>
      <c r="H88" s="116"/>
      <c r="I88" s="116"/>
      <c r="K88" s="109"/>
      <c r="L88" s="109"/>
      <c r="M88" s="109"/>
      <c r="N88" s="109"/>
      <c r="O88" s="109"/>
      <c r="P88" s="109"/>
      <c r="Q88" s="109"/>
      <c r="R88" s="109"/>
      <c r="S88" s="109"/>
      <c r="T88" s="109"/>
    </row>
    <row r="89" spans="2:20" s="108" customFormat="1" ht="14.25">
      <c r="B89" s="116"/>
      <c r="C89" s="116"/>
      <c r="D89" s="116"/>
      <c r="E89" s="116"/>
      <c r="F89" s="116"/>
      <c r="G89" s="116"/>
      <c r="H89" s="116"/>
      <c r="I89" s="116"/>
      <c r="K89" s="109"/>
      <c r="L89" s="109"/>
      <c r="M89" s="109"/>
      <c r="N89" s="109"/>
      <c r="O89" s="109"/>
      <c r="P89" s="109"/>
      <c r="Q89" s="109"/>
      <c r="R89" s="109"/>
      <c r="S89" s="109"/>
      <c r="T89" s="109"/>
    </row>
    <row r="90" spans="2:20" s="108" customFormat="1" ht="14.25">
      <c r="B90" s="116"/>
      <c r="C90" s="116"/>
      <c r="D90" s="116"/>
      <c r="E90" s="116"/>
      <c r="F90" s="116"/>
      <c r="G90" s="116"/>
      <c r="H90" s="116"/>
      <c r="I90" s="116"/>
      <c r="K90" s="109"/>
      <c r="L90" s="109"/>
      <c r="M90" s="109"/>
      <c r="N90" s="109"/>
      <c r="O90" s="109"/>
      <c r="P90" s="109"/>
      <c r="Q90" s="109"/>
      <c r="R90" s="109"/>
      <c r="S90" s="109"/>
      <c r="T90" s="109"/>
    </row>
    <row r="91" spans="2:20" s="108" customFormat="1" ht="14.25">
      <c r="B91" s="116"/>
      <c r="C91" s="116"/>
      <c r="D91" s="116"/>
      <c r="E91" s="116"/>
      <c r="F91" s="116"/>
      <c r="G91" s="116"/>
      <c r="H91" s="116"/>
      <c r="I91" s="116"/>
      <c r="K91" s="109"/>
      <c r="L91" s="109"/>
      <c r="M91" s="109"/>
      <c r="N91" s="109"/>
      <c r="O91" s="109"/>
      <c r="P91" s="109"/>
      <c r="Q91" s="109"/>
      <c r="R91" s="109"/>
      <c r="S91" s="109"/>
      <c r="T91" s="109"/>
    </row>
    <row r="92" spans="2:20" s="108" customFormat="1" ht="14.25">
      <c r="B92" s="116"/>
      <c r="C92" s="116"/>
      <c r="D92" s="116"/>
      <c r="E92" s="116"/>
      <c r="F92" s="116"/>
      <c r="G92" s="116"/>
      <c r="H92" s="116"/>
      <c r="I92" s="116"/>
      <c r="K92" s="109"/>
      <c r="L92" s="109"/>
      <c r="M92" s="109"/>
      <c r="N92" s="109"/>
      <c r="O92" s="109"/>
      <c r="P92" s="109"/>
      <c r="Q92" s="109"/>
      <c r="R92" s="109"/>
      <c r="S92" s="109"/>
      <c r="T92" s="109"/>
    </row>
    <row r="93" spans="2:20" s="108" customFormat="1" ht="14.25">
      <c r="B93" s="116"/>
      <c r="C93" s="116"/>
      <c r="D93" s="116"/>
      <c r="E93" s="116"/>
      <c r="F93" s="116"/>
      <c r="G93" s="116"/>
      <c r="H93" s="116"/>
      <c r="I93" s="116"/>
      <c r="K93" s="109"/>
      <c r="L93" s="109"/>
      <c r="M93" s="109"/>
      <c r="N93" s="109"/>
      <c r="O93" s="109"/>
      <c r="P93" s="109"/>
      <c r="Q93" s="109"/>
      <c r="R93" s="109"/>
      <c r="S93" s="109"/>
      <c r="T93" s="109"/>
    </row>
    <row r="94" spans="2:20" s="108" customFormat="1" ht="14.25">
      <c r="B94" s="116"/>
      <c r="C94" s="116"/>
      <c r="D94" s="116"/>
      <c r="E94" s="116"/>
      <c r="F94" s="116"/>
      <c r="G94" s="116"/>
      <c r="H94" s="116"/>
      <c r="I94" s="116"/>
      <c r="K94" s="109"/>
      <c r="L94" s="109"/>
      <c r="M94" s="109"/>
      <c r="N94" s="109"/>
      <c r="O94" s="109"/>
      <c r="P94" s="109"/>
      <c r="Q94" s="109"/>
      <c r="R94" s="109"/>
      <c r="S94" s="109"/>
      <c r="T94" s="109"/>
    </row>
    <row r="95" spans="2:20" s="108" customFormat="1" ht="14.25">
      <c r="B95" s="116"/>
      <c r="C95" s="116"/>
      <c r="D95" s="116"/>
      <c r="E95" s="116"/>
      <c r="F95" s="116"/>
      <c r="G95" s="116"/>
      <c r="H95" s="116"/>
      <c r="I95" s="116"/>
      <c r="K95" s="109"/>
      <c r="L95" s="109"/>
      <c r="M95" s="109"/>
      <c r="N95" s="109"/>
      <c r="O95" s="109"/>
      <c r="P95" s="109"/>
      <c r="Q95" s="109"/>
      <c r="R95" s="109"/>
      <c r="S95" s="109"/>
      <c r="T95" s="109"/>
    </row>
    <row r="96" spans="2:20" s="108" customFormat="1" ht="14.25">
      <c r="B96" s="116"/>
      <c r="C96" s="116"/>
      <c r="D96" s="116"/>
      <c r="E96" s="116"/>
      <c r="F96" s="116"/>
      <c r="G96" s="116"/>
      <c r="H96" s="116"/>
      <c r="I96" s="116"/>
      <c r="K96" s="109"/>
      <c r="L96" s="109"/>
      <c r="M96" s="109"/>
      <c r="N96" s="109"/>
      <c r="O96" s="109"/>
      <c r="P96" s="109"/>
      <c r="Q96" s="109"/>
      <c r="R96" s="109"/>
      <c r="S96" s="109"/>
      <c r="T96" s="109"/>
    </row>
    <row r="97" spans="2:20" s="108" customFormat="1" ht="14.25">
      <c r="B97" s="116"/>
      <c r="C97" s="116"/>
      <c r="D97" s="116"/>
      <c r="E97" s="116"/>
      <c r="F97" s="116"/>
      <c r="G97" s="116"/>
      <c r="H97" s="116"/>
      <c r="I97" s="116"/>
      <c r="K97" s="109"/>
      <c r="L97" s="109"/>
      <c r="M97" s="109"/>
      <c r="N97" s="109"/>
      <c r="O97" s="109"/>
      <c r="P97" s="109"/>
      <c r="Q97" s="109"/>
      <c r="R97" s="109"/>
      <c r="S97" s="109"/>
      <c r="T97" s="109"/>
    </row>
    <row r="98" spans="2:20" s="108" customFormat="1" ht="14.25">
      <c r="B98" s="116"/>
      <c r="C98" s="116"/>
      <c r="D98" s="116"/>
      <c r="E98" s="116"/>
      <c r="F98" s="116"/>
      <c r="G98" s="116"/>
      <c r="H98" s="116"/>
      <c r="I98" s="116"/>
      <c r="K98" s="109"/>
      <c r="L98" s="109"/>
      <c r="M98" s="109"/>
      <c r="N98" s="109"/>
      <c r="O98" s="109"/>
      <c r="P98" s="109"/>
      <c r="Q98" s="109"/>
      <c r="R98" s="109"/>
      <c r="S98" s="109"/>
      <c r="T98" s="109"/>
    </row>
    <row r="99" spans="2:20" s="108" customFormat="1" ht="14.25">
      <c r="B99" s="116"/>
      <c r="C99" s="116"/>
      <c r="D99" s="116"/>
      <c r="E99" s="116"/>
      <c r="F99" s="116"/>
      <c r="G99" s="116"/>
      <c r="H99" s="116"/>
      <c r="I99" s="116"/>
      <c r="K99" s="109"/>
      <c r="L99" s="109"/>
      <c r="M99" s="109"/>
      <c r="N99" s="109"/>
      <c r="O99" s="109"/>
      <c r="P99" s="109"/>
      <c r="Q99" s="109"/>
      <c r="R99" s="109"/>
      <c r="S99" s="109"/>
      <c r="T99" s="109"/>
    </row>
    <row r="100" spans="2:20" s="108" customFormat="1" ht="14.25">
      <c r="B100" s="116"/>
      <c r="C100" s="116"/>
      <c r="D100" s="116"/>
      <c r="E100" s="116"/>
      <c r="F100" s="116"/>
      <c r="G100" s="116"/>
      <c r="H100" s="116"/>
      <c r="I100" s="116"/>
      <c r="K100" s="109"/>
      <c r="L100" s="109"/>
      <c r="M100" s="109"/>
      <c r="N100" s="109"/>
      <c r="O100" s="109"/>
      <c r="P100" s="109"/>
      <c r="Q100" s="109"/>
      <c r="R100" s="109"/>
      <c r="S100" s="109"/>
      <c r="T100" s="109"/>
    </row>
    <row r="101" spans="2:20" s="108" customFormat="1" ht="14.25">
      <c r="B101" s="116"/>
      <c r="C101" s="116"/>
      <c r="D101" s="116"/>
      <c r="E101" s="116"/>
      <c r="F101" s="116"/>
      <c r="G101" s="116"/>
      <c r="H101" s="116"/>
      <c r="I101" s="116"/>
      <c r="K101" s="109"/>
      <c r="L101" s="109"/>
      <c r="M101" s="109"/>
      <c r="N101" s="109"/>
      <c r="O101" s="109"/>
      <c r="P101" s="109"/>
      <c r="Q101" s="109"/>
      <c r="R101" s="109"/>
      <c r="S101" s="109"/>
      <c r="T101" s="109"/>
    </row>
    <row r="102" spans="2:20" s="108" customFormat="1" ht="14.25">
      <c r="B102" s="116"/>
      <c r="C102" s="116"/>
      <c r="D102" s="116"/>
      <c r="E102" s="116"/>
      <c r="F102" s="116"/>
      <c r="G102" s="116"/>
      <c r="H102" s="116"/>
      <c r="I102" s="116"/>
      <c r="K102" s="109"/>
      <c r="L102" s="109"/>
      <c r="M102" s="109"/>
      <c r="N102" s="109"/>
      <c r="O102" s="109"/>
      <c r="P102" s="109"/>
      <c r="Q102" s="109"/>
      <c r="R102" s="109"/>
      <c r="S102" s="109"/>
      <c r="T102" s="109"/>
    </row>
    <row r="103" spans="2:20" s="108" customFormat="1" ht="14.25">
      <c r="B103" s="116"/>
      <c r="C103" s="116"/>
      <c r="D103" s="116"/>
      <c r="E103" s="116"/>
      <c r="F103" s="116"/>
      <c r="G103" s="116"/>
      <c r="H103" s="116"/>
      <c r="I103" s="116"/>
      <c r="K103" s="109"/>
      <c r="L103" s="109"/>
      <c r="M103" s="109"/>
      <c r="N103" s="109"/>
      <c r="O103" s="109"/>
      <c r="P103" s="109"/>
      <c r="Q103" s="109"/>
      <c r="R103" s="109"/>
      <c r="S103" s="109"/>
      <c r="T103" s="109"/>
    </row>
    <row r="104" spans="2:20" s="108" customFormat="1" ht="14.25">
      <c r="B104" s="116"/>
      <c r="C104" s="116"/>
      <c r="D104" s="116"/>
      <c r="E104" s="116"/>
      <c r="F104" s="116"/>
      <c r="G104" s="116"/>
      <c r="H104" s="116"/>
      <c r="I104" s="116"/>
      <c r="K104" s="109"/>
      <c r="L104" s="109"/>
      <c r="M104" s="109"/>
      <c r="N104" s="109"/>
      <c r="O104" s="109"/>
      <c r="P104" s="109"/>
      <c r="Q104" s="109"/>
      <c r="R104" s="109"/>
      <c r="S104" s="109"/>
      <c r="T104" s="109"/>
    </row>
    <row r="105" spans="2:20" s="108" customFormat="1" ht="14.25">
      <c r="B105" s="116"/>
      <c r="C105" s="116"/>
      <c r="D105" s="116"/>
      <c r="E105" s="116"/>
      <c r="F105" s="116"/>
      <c r="G105" s="116"/>
      <c r="H105" s="116"/>
      <c r="I105" s="116"/>
      <c r="K105" s="109"/>
      <c r="L105" s="109"/>
      <c r="M105" s="109"/>
      <c r="N105" s="109"/>
      <c r="O105" s="109"/>
      <c r="P105" s="109"/>
      <c r="Q105" s="109"/>
      <c r="R105" s="109"/>
      <c r="S105" s="109"/>
      <c r="T105" s="109"/>
    </row>
    <row r="106" spans="2:20" s="108" customFormat="1" ht="14.25">
      <c r="B106" s="116"/>
      <c r="C106" s="116"/>
      <c r="D106" s="116"/>
      <c r="E106" s="116"/>
      <c r="F106" s="116"/>
      <c r="G106" s="116"/>
      <c r="H106" s="116"/>
      <c r="I106" s="116"/>
      <c r="K106" s="109"/>
      <c r="L106" s="109"/>
      <c r="M106" s="109"/>
      <c r="N106" s="109"/>
      <c r="O106" s="109"/>
      <c r="P106" s="109"/>
      <c r="Q106" s="109"/>
      <c r="R106" s="109"/>
      <c r="S106" s="109"/>
      <c r="T106" s="109"/>
    </row>
    <row r="107" spans="2:20" s="108" customFormat="1" ht="14.25">
      <c r="B107" s="116"/>
      <c r="C107" s="116"/>
      <c r="D107" s="116"/>
      <c r="E107" s="116"/>
      <c r="F107" s="116"/>
      <c r="G107" s="116"/>
      <c r="H107" s="116"/>
      <c r="I107" s="116"/>
      <c r="K107" s="109"/>
      <c r="L107" s="109"/>
      <c r="M107" s="109"/>
      <c r="N107" s="109"/>
      <c r="O107" s="109"/>
      <c r="P107" s="109"/>
      <c r="Q107" s="109"/>
      <c r="R107" s="109"/>
      <c r="S107" s="109"/>
      <c r="T107" s="109"/>
    </row>
    <row r="108" spans="2:20" s="108" customFormat="1" ht="14.25">
      <c r="B108" s="116"/>
      <c r="C108" s="116"/>
      <c r="D108" s="116"/>
      <c r="E108" s="116"/>
      <c r="F108" s="116"/>
      <c r="G108" s="116"/>
      <c r="H108" s="116"/>
      <c r="I108" s="116"/>
      <c r="K108" s="109"/>
      <c r="L108" s="109"/>
      <c r="M108" s="109"/>
      <c r="N108" s="109"/>
      <c r="O108" s="109"/>
      <c r="P108" s="109"/>
      <c r="Q108" s="109"/>
      <c r="R108" s="109"/>
      <c r="S108" s="109"/>
      <c r="T108" s="109"/>
    </row>
    <row r="109" spans="2:20" s="108" customFormat="1" ht="14.25">
      <c r="B109" s="116"/>
      <c r="C109" s="116"/>
      <c r="D109" s="116"/>
      <c r="E109" s="116"/>
      <c r="F109" s="116"/>
      <c r="G109" s="116"/>
      <c r="H109" s="116"/>
      <c r="I109" s="116"/>
      <c r="K109" s="109"/>
      <c r="L109" s="109"/>
      <c r="M109" s="109"/>
      <c r="N109" s="109"/>
      <c r="O109" s="109"/>
      <c r="P109" s="109"/>
      <c r="Q109" s="109"/>
      <c r="R109" s="109"/>
      <c r="S109" s="109"/>
      <c r="T109" s="109"/>
    </row>
    <row r="110" spans="2:20" s="108" customFormat="1" ht="14.25">
      <c r="B110" s="116"/>
      <c r="C110" s="116"/>
      <c r="D110" s="116"/>
      <c r="E110" s="116"/>
      <c r="F110" s="116"/>
      <c r="G110" s="116"/>
      <c r="H110" s="116"/>
      <c r="I110" s="116"/>
      <c r="K110" s="109"/>
      <c r="L110" s="109"/>
      <c r="M110" s="109"/>
      <c r="N110" s="109"/>
      <c r="O110" s="109"/>
      <c r="P110" s="109"/>
      <c r="Q110" s="109"/>
      <c r="R110" s="109"/>
      <c r="S110" s="109"/>
      <c r="T110" s="109"/>
    </row>
    <row r="111" spans="2:20" s="108" customFormat="1" ht="14.25">
      <c r="B111" s="116"/>
      <c r="C111" s="116"/>
      <c r="D111" s="116"/>
      <c r="E111" s="116"/>
      <c r="F111" s="116"/>
      <c r="G111" s="116"/>
      <c r="H111" s="116"/>
      <c r="I111" s="116"/>
      <c r="K111" s="109"/>
      <c r="L111" s="109"/>
      <c r="M111" s="109"/>
      <c r="N111" s="109"/>
      <c r="O111" s="109"/>
      <c r="P111" s="109"/>
      <c r="Q111" s="109"/>
      <c r="R111" s="109"/>
      <c r="S111" s="109"/>
      <c r="T111" s="109"/>
    </row>
    <row r="112" spans="2:20" s="108" customFormat="1" ht="14.25">
      <c r="B112" s="116"/>
      <c r="C112" s="116"/>
      <c r="D112" s="116"/>
      <c r="E112" s="116"/>
      <c r="F112" s="116"/>
      <c r="G112" s="116"/>
      <c r="H112" s="116"/>
      <c r="I112" s="116"/>
      <c r="K112" s="109"/>
      <c r="L112" s="109"/>
      <c r="M112" s="109"/>
      <c r="N112" s="109"/>
      <c r="O112" s="109"/>
      <c r="P112" s="109"/>
      <c r="Q112" s="109"/>
      <c r="R112" s="109"/>
      <c r="S112" s="109"/>
      <c r="T112" s="109"/>
    </row>
    <row r="113" spans="2:20" s="108" customFormat="1" ht="14.25">
      <c r="B113" s="116"/>
      <c r="C113" s="116"/>
      <c r="D113" s="116"/>
      <c r="E113" s="116"/>
      <c r="F113" s="116"/>
      <c r="G113" s="116"/>
      <c r="H113" s="116"/>
      <c r="I113" s="116"/>
      <c r="K113" s="109"/>
      <c r="L113" s="109"/>
      <c r="M113" s="109"/>
      <c r="N113" s="109"/>
      <c r="O113" s="109"/>
      <c r="P113" s="109"/>
      <c r="Q113" s="109"/>
      <c r="R113" s="109"/>
      <c r="S113" s="109"/>
      <c r="T113" s="109"/>
    </row>
    <row r="114" spans="2:20" s="108" customFormat="1" ht="14.25">
      <c r="B114" s="116"/>
      <c r="C114" s="116"/>
      <c r="D114" s="116"/>
      <c r="E114" s="116"/>
      <c r="F114" s="116"/>
      <c r="G114" s="116"/>
      <c r="H114" s="116"/>
      <c r="I114" s="116"/>
      <c r="K114" s="109"/>
      <c r="L114" s="109"/>
      <c r="M114" s="109"/>
      <c r="N114" s="109"/>
      <c r="O114" s="109"/>
      <c r="P114" s="109"/>
      <c r="Q114" s="109"/>
      <c r="R114" s="109"/>
      <c r="S114" s="109"/>
      <c r="T114" s="109"/>
    </row>
    <row r="115" spans="2:20" s="108" customFormat="1" ht="14.25">
      <c r="B115" s="116"/>
      <c r="C115" s="116"/>
      <c r="D115" s="116"/>
      <c r="E115" s="116"/>
      <c r="F115" s="116"/>
      <c r="G115" s="116"/>
      <c r="H115" s="116"/>
      <c r="I115" s="116"/>
      <c r="K115" s="109"/>
      <c r="L115" s="109"/>
      <c r="M115" s="109"/>
      <c r="N115" s="109"/>
      <c r="O115" s="109"/>
      <c r="P115" s="109"/>
      <c r="Q115" s="109"/>
      <c r="R115" s="109"/>
      <c r="S115" s="109"/>
      <c r="T115" s="109"/>
    </row>
    <row r="116" spans="2:20" s="108" customFormat="1" ht="14.25">
      <c r="B116" s="116"/>
      <c r="C116" s="116"/>
      <c r="D116" s="116"/>
      <c r="E116" s="116"/>
      <c r="F116" s="116"/>
      <c r="G116" s="116"/>
      <c r="H116" s="116"/>
      <c r="I116" s="116"/>
      <c r="K116" s="109"/>
      <c r="L116" s="109"/>
      <c r="M116" s="109"/>
      <c r="N116" s="109"/>
      <c r="O116" s="109"/>
      <c r="P116" s="109"/>
      <c r="Q116" s="109"/>
      <c r="R116" s="109"/>
      <c r="S116" s="109"/>
      <c r="T116" s="109"/>
    </row>
    <row r="117" spans="2:20" s="108" customFormat="1" ht="14.25">
      <c r="B117" s="116"/>
      <c r="C117" s="116"/>
      <c r="D117" s="116"/>
      <c r="E117" s="116"/>
      <c r="F117" s="116"/>
      <c r="G117" s="116"/>
      <c r="H117" s="116"/>
      <c r="I117" s="116"/>
      <c r="K117" s="109"/>
      <c r="L117" s="109"/>
      <c r="M117" s="109"/>
      <c r="N117" s="109"/>
      <c r="O117" s="109"/>
      <c r="P117" s="109"/>
      <c r="Q117" s="109"/>
      <c r="R117" s="109"/>
      <c r="S117" s="109"/>
      <c r="T117" s="109"/>
    </row>
    <row r="118" spans="2:20" s="108" customFormat="1" ht="14.25">
      <c r="B118" s="116"/>
      <c r="C118" s="116"/>
      <c r="D118" s="116"/>
      <c r="E118" s="116"/>
      <c r="F118" s="116"/>
      <c r="G118" s="116"/>
      <c r="H118" s="116"/>
      <c r="I118" s="116"/>
      <c r="K118" s="109"/>
      <c r="L118" s="109"/>
      <c r="M118" s="109"/>
      <c r="N118" s="109"/>
      <c r="O118" s="109"/>
      <c r="P118" s="109"/>
      <c r="Q118" s="109"/>
      <c r="R118" s="109"/>
      <c r="S118" s="109"/>
      <c r="T118" s="109"/>
    </row>
    <row r="119" spans="2:20" s="108" customFormat="1" ht="14.25">
      <c r="B119" s="116"/>
      <c r="C119" s="116"/>
      <c r="D119" s="116"/>
      <c r="E119" s="116"/>
      <c r="F119" s="116"/>
      <c r="G119" s="116"/>
      <c r="H119" s="116"/>
      <c r="I119" s="116"/>
      <c r="K119" s="109"/>
      <c r="L119" s="109"/>
      <c r="M119" s="109"/>
      <c r="N119" s="109"/>
      <c r="O119" s="109"/>
      <c r="P119" s="109"/>
      <c r="Q119" s="109"/>
      <c r="R119" s="109"/>
      <c r="S119" s="109"/>
      <c r="T119" s="109"/>
    </row>
    <row r="120" spans="2:20" s="108" customFormat="1" ht="14.25">
      <c r="B120" s="116"/>
      <c r="C120" s="116"/>
      <c r="D120" s="116"/>
      <c r="E120" s="116"/>
      <c r="F120" s="116"/>
      <c r="G120" s="116"/>
      <c r="H120" s="116"/>
      <c r="I120" s="116"/>
      <c r="K120" s="109"/>
      <c r="L120" s="109"/>
      <c r="M120" s="109"/>
      <c r="N120" s="109"/>
      <c r="O120" s="109"/>
      <c r="P120" s="109"/>
      <c r="Q120" s="109"/>
      <c r="R120" s="109"/>
      <c r="S120" s="109"/>
      <c r="T120" s="109"/>
    </row>
    <row r="121" spans="2:20" s="108" customFormat="1" ht="14.25">
      <c r="B121" s="116"/>
      <c r="C121" s="116"/>
      <c r="D121" s="116"/>
      <c r="E121" s="116"/>
      <c r="F121" s="116"/>
      <c r="G121" s="116"/>
      <c r="H121" s="116"/>
      <c r="I121" s="116"/>
      <c r="K121" s="109"/>
      <c r="L121" s="109"/>
      <c r="M121" s="109"/>
      <c r="N121" s="109"/>
      <c r="O121" s="109"/>
      <c r="P121" s="109"/>
      <c r="Q121" s="109"/>
      <c r="R121" s="109"/>
      <c r="S121" s="109"/>
      <c r="T121" s="109"/>
    </row>
    <row r="122" spans="2:20" s="108" customFormat="1" ht="14.25">
      <c r="B122" s="116"/>
      <c r="C122" s="116"/>
      <c r="D122" s="116"/>
      <c r="E122" s="116"/>
      <c r="F122" s="116"/>
      <c r="G122" s="116"/>
      <c r="H122" s="116"/>
      <c r="I122" s="116"/>
      <c r="K122" s="109"/>
      <c r="L122" s="109"/>
      <c r="M122" s="109"/>
      <c r="N122" s="109"/>
      <c r="O122" s="109"/>
      <c r="P122" s="109"/>
      <c r="Q122" s="109"/>
      <c r="R122" s="109"/>
      <c r="S122" s="109"/>
      <c r="T122" s="109"/>
    </row>
    <row r="123" spans="2:20" s="108" customFormat="1" ht="14.25">
      <c r="B123" s="116"/>
      <c r="C123" s="116"/>
      <c r="D123" s="116"/>
      <c r="E123" s="116"/>
      <c r="F123" s="116"/>
      <c r="G123" s="116"/>
      <c r="H123" s="116"/>
      <c r="I123" s="116"/>
      <c r="K123" s="109"/>
      <c r="L123" s="109"/>
      <c r="M123" s="109"/>
      <c r="N123" s="109"/>
      <c r="O123" s="109"/>
      <c r="P123" s="109"/>
      <c r="Q123" s="109"/>
      <c r="R123" s="109"/>
      <c r="S123" s="109"/>
      <c r="T123" s="109"/>
    </row>
    <row r="124" spans="2:20" s="108" customFormat="1" ht="14.25">
      <c r="B124" s="116"/>
      <c r="C124" s="116"/>
      <c r="D124" s="116"/>
      <c r="E124" s="116"/>
      <c r="F124" s="116"/>
      <c r="G124" s="116"/>
      <c r="H124" s="116"/>
      <c r="I124" s="116"/>
      <c r="K124" s="109"/>
      <c r="L124" s="109"/>
      <c r="M124" s="109"/>
      <c r="N124" s="109"/>
      <c r="O124" s="109"/>
      <c r="P124" s="109"/>
      <c r="Q124" s="109"/>
      <c r="R124" s="109"/>
      <c r="S124" s="109"/>
      <c r="T124" s="109"/>
    </row>
    <row r="125" spans="2:20" s="108" customFormat="1" ht="14.25">
      <c r="B125" s="116"/>
      <c r="C125" s="116"/>
      <c r="D125" s="116"/>
      <c r="E125" s="116"/>
      <c r="F125" s="116"/>
      <c r="G125" s="116"/>
      <c r="H125" s="116"/>
      <c r="I125" s="116"/>
      <c r="K125" s="109"/>
      <c r="L125" s="109"/>
      <c r="M125" s="109"/>
      <c r="N125" s="109"/>
      <c r="O125" s="109"/>
      <c r="P125" s="109"/>
      <c r="Q125" s="109"/>
      <c r="R125" s="109"/>
      <c r="S125" s="109"/>
      <c r="T125" s="109"/>
    </row>
    <row r="126" spans="2:20" s="108" customFormat="1" ht="14.25">
      <c r="B126" s="116"/>
      <c r="C126" s="116"/>
      <c r="D126" s="116"/>
      <c r="E126" s="116"/>
      <c r="F126" s="116"/>
      <c r="G126" s="116"/>
      <c r="H126" s="116"/>
      <c r="I126" s="116"/>
      <c r="K126" s="109"/>
      <c r="L126" s="109"/>
      <c r="M126" s="109"/>
      <c r="N126" s="109"/>
      <c r="O126" s="109"/>
      <c r="P126" s="109"/>
      <c r="Q126" s="109"/>
      <c r="R126" s="109"/>
      <c r="S126" s="109"/>
      <c r="T126" s="109"/>
    </row>
    <row r="127" spans="2:20" s="108" customFormat="1" ht="14.25">
      <c r="B127" s="116"/>
      <c r="C127" s="116"/>
      <c r="D127" s="116"/>
      <c r="E127" s="116"/>
      <c r="F127" s="116"/>
      <c r="G127" s="116"/>
      <c r="H127" s="116"/>
      <c r="I127" s="116"/>
      <c r="K127" s="109"/>
      <c r="L127" s="109"/>
      <c r="M127" s="109"/>
      <c r="N127" s="109"/>
      <c r="O127" s="109"/>
      <c r="P127" s="109"/>
      <c r="Q127" s="109"/>
      <c r="R127" s="109"/>
      <c r="S127" s="109"/>
      <c r="T127" s="109"/>
    </row>
    <row r="128" spans="2:20" s="108" customFormat="1" ht="14.25">
      <c r="B128" s="116"/>
      <c r="C128" s="116"/>
      <c r="D128" s="116"/>
      <c r="E128" s="116"/>
      <c r="F128" s="116"/>
      <c r="G128" s="116"/>
      <c r="H128" s="116"/>
      <c r="I128" s="116"/>
      <c r="K128" s="109"/>
      <c r="L128" s="109"/>
      <c r="M128" s="109"/>
      <c r="N128" s="109"/>
      <c r="O128" s="109"/>
      <c r="P128" s="109"/>
      <c r="Q128" s="109"/>
      <c r="R128" s="109"/>
      <c r="S128" s="109"/>
      <c r="T128" s="109"/>
    </row>
    <row r="129" spans="2:20" s="108" customFormat="1" ht="14.25">
      <c r="B129" s="116"/>
      <c r="C129" s="116"/>
      <c r="D129" s="116"/>
      <c r="E129" s="116"/>
      <c r="F129" s="116"/>
      <c r="G129" s="116"/>
      <c r="H129" s="116"/>
      <c r="I129" s="116"/>
      <c r="K129" s="109"/>
      <c r="L129" s="109"/>
      <c r="M129" s="109"/>
      <c r="N129" s="109"/>
      <c r="O129" s="109"/>
      <c r="P129" s="109"/>
      <c r="Q129" s="109"/>
      <c r="R129" s="109"/>
      <c r="S129" s="109"/>
      <c r="T129" s="109"/>
    </row>
    <row r="130" spans="2:20" s="108" customFormat="1" ht="14.25">
      <c r="B130" s="116"/>
      <c r="C130" s="116"/>
      <c r="D130" s="116"/>
      <c r="E130" s="116"/>
      <c r="F130" s="116"/>
      <c r="G130" s="116"/>
      <c r="H130" s="116"/>
      <c r="I130" s="116"/>
      <c r="K130" s="109"/>
      <c r="L130" s="109"/>
      <c r="M130" s="109"/>
      <c r="N130" s="109"/>
      <c r="O130" s="109"/>
      <c r="P130" s="109"/>
      <c r="Q130" s="109"/>
      <c r="R130" s="109"/>
      <c r="S130" s="109"/>
      <c r="T130" s="109"/>
    </row>
    <row r="131" spans="2:20" s="108" customFormat="1" ht="14.25">
      <c r="B131" s="116"/>
      <c r="C131" s="116"/>
      <c r="D131" s="116"/>
      <c r="E131" s="116"/>
      <c r="F131" s="116"/>
      <c r="G131" s="116"/>
      <c r="H131" s="116"/>
      <c r="I131" s="116"/>
      <c r="K131" s="109"/>
      <c r="L131" s="109"/>
      <c r="M131" s="109"/>
      <c r="N131" s="109"/>
      <c r="O131" s="109"/>
      <c r="P131" s="109"/>
      <c r="Q131" s="109"/>
      <c r="R131" s="109"/>
      <c r="S131" s="109"/>
      <c r="T131" s="109"/>
    </row>
    <row r="132" spans="2:20" s="108" customFormat="1" ht="14.25">
      <c r="B132" s="116"/>
      <c r="C132" s="116"/>
      <c r="D132" s="116"/>
      <c r="E132" s="116"/>
      <c r="F132" s="116"/>
      <c r="G132" s="116"/>
      <c r="H132" s="116"/>
      <c r="I132" s="116"/>
      <c r="K132" s="109"/>
      <c r="L132" s="109"/>
      <c r="M132" s="109"/>
      <c r="N132" s="109"/>
      <c r="O132" s="109"/>
      <c r="P132" s="109"/>
      <c r="Q132" s="109"/>
      <c r="R132" s="109"/>
      <c r="S132" s="109"/>
      <c r="T132" s="109"/>
    </row>
    <row r="133" spans="2:20" s="108" customFormat="1" ht="14.25">
      <c r="B133" s="116"/>
      <c r="C133" s="116"/>
      <c r="D133" s="116"/>
      <c r="E133" s="116"/>
      <c r="F133" s="116"/>
      <c r="G133" s="116"/>
      <c r="H133" s="116"/>
      <c r="I133" s="116"/>
      <c r="K133" s="109"/>
      <c r="L133" s="109"/>
      <c r="M133" s="109"/>
      <c r="N133" s="109"/>
      <c r="O133" s="109"/>
      <c r="P133" s="109"/>
      <c r="Q133" s="109"/>
      <c r="R133" s="109"/>
      <c r="S133" s="109"/>
      <c r="T133" s="109"/>
    </row>
    <row r="134" spans="2:20" s="108" customFormat="1" ht="14.25">
      <c r="B134" s="116"/>
      <c r="C134" s="116"/>
      <c r="D134" s="116"/>
      <c r="E134" s="116"/>
      <c r="F134" s="116"/>
      <c r="G134" s="116"/>
      <c r="H134" s="116"/>
      <c r="I134" s="116"/>
      <c r="K134" s="109"/>
      <c r="L134" s="109"/>
      <c r="M134" s="109"/>
      <c r="N134" s="109"/>
      <c r="O134" s="109"/>
      <c r="P134" s="109"/>
      <c r="Q134" s="109"/>
      <c r="R134" s="109"/>
      <c r="S134" s="109"/>
      <c r="T134" s="109"/>
    </row>
    <row r="135" spans="2:20" s="108" customFormat="1" ht="14.25">
      <c r="B135" s="116"/>
      <c r="C135" s="116"/>
      <c r="D135" s="116"/>
      <c r="E135" s="116"/>
      <c r="F135" s="116"/>
      <c r="G135" s="116"/>
      <c r="H135" s="116"/>
      <c r="I135" s="116"/>
      <c r="K135" s="109"/>
      <c r="L135" s="109"/>
      <c r="M135" s="109"/>
      <c r="N135" s="109"/>
      <c r="O135" s="109"/>
      <c r="P135" s="109"/>
      <c r="Q135" s="109"/>
      <c r="R135" s="109"/>
      <c r="S135" s="109"/>
      <c r="T135" s="109"/>
    </row>
    <row r="136" spans="2:20" s="108" customFormat="1" ht="14.25">
      <c r="B136" s="116"/>
      <c r="C136" s="116"/>
      <c r="D136" s="116"/>
      <c r="E136" s="116"/>
      <c r="F136" s="116"/>
      <c r="G136" s="116"/>
      <c r="H136" s="116"/>
      <c r="I136" s="116"/>
      <c r="K136" s="109"/>
      <c r="L136" s="109"/>
      <c r="M136" s="109"/>
      <c r="N136" s="109"/>
      <c r="O136" s="109"/>
      <c r="P136" s="109"/>
      <c r="Q136" s="109"/>
      <c r="R136" s="109"/>
      <c r="S136" s="109"/>
      <c r="T136" s="109"/>
    </row>
    <row r="137" spans="2:20" s="108" customFormat="1" ht="14.25">
      <c r="B137" s="116"/>
      <c r="C137" s="116"/>
      <c r="D137" s="116"/>
      <c r="E137" s="116"/>
      <c r="F137" s="116"/>
      <c r="G137" s="116"/>
      <c r="H137" s="116"/>
      <c r="I137" s="116"/>
      <c r="K137" s="109"/>
      <c r="L137" s="109"/>
      <c r="M137" s="109"/>
      <c r="N137" s="109"/>
      <c r="O137" s="109"/>
      <c r="P137" s="109"/>
      <c r="Q137" s="109"/>
      <c r="R137" s="109"/>
      <c r="S137" s="109"/>
      <c r="T137" s="109"/>
    </row>
    <row r="138" spans="2:20" s="108" customFormat="1" ht="14.25">
      <c r="B138" s="116"/>
      <c r="C138" s="116"/>
      <c r="D138" s="116"/>
      <c r="E138" s="116"/>
      <c r="F138" s="116"/>
      <c r="G138" s="116"/>
      <c r="H138" s="116"/>
      <c r="I138" s="116"/>
      <c r="K138" s="109"/>
      <c r="L138" s="109"/>
      <c r="M138" s="109"/>
      <c r="N138" s="109"/>
      <c r="O138" s="109"/>
      <c r="P138" s="109"/>
      <c r="Q138" s="109"/>
      <c r="R138" s="109"/>
      <c r="S138" s="109"/>
      <c r="T138" s="109"/>
    </row>
    <row r="139" spans="2:20" s="108" customFormat="1" ht="14.25">
      <c r="B139" s="116"/>
      <c r="C139" s="116"/>
      <c r="D139" s="116"/>
      <c r="E139" s="116"/>
      <c r="F139" s="116"/>
      <c r="G139" s="116"/>
      <c r="H139" s="116"/>
      <c r="I139" s="116"/>
      <c r="K139" s="109"/>
      <c r="L139" s="109"/>
      <c r="M139" s="109"/>
      <c r="N139" s="109"/>
      <c r="O139" s="109"/>
      <c r="P139" s="109"/>
      <c r="Q139" s="109"/>
      <c r="R139" s="109"/>
      <c r="S139" s="109"/>
      <c r="T139" s="109"/>
    </row>
    <row r="140" spans="2:20" s="108" customFormat="1" ht="14.25">
      <c r="B140" s="116"/>
      <c r="C140" s="116"/>
      <c r="D140" s="116"/>
      <c r="E140" s="116"/>
      <c r="F140" s="116"/>
      <c r="G140" s="116"/>
      <c r="H140" s="116"/>
      <c r="I140" s="116"/>
      <c r="K140" s="109"/>
      <c r="L140" s="109"/>
      <c r="M140" s="109"/>
      <c r="N140" s="109"/>
      <c r="O140" s="109"/>
      <c r="P140" s="109"/>
      <c r="Q140" s="109"/>
      <c r="R140" s="109"/>
      <c r="S140" s="109"/>
      <c r="T140" s="109"/>
    </row>
    <row r="141" spans="2:20" s="108" customFormat="1" ht="14.25">
      <c r="B141" s="116"/>
      <c r="C141" s="116"/>
      <c r="D141" s="116"/>
      <c r="E141" s="116"/>
      <c r="F141" s="116"/>
      <c r="G141" s="116"/>
      <c r="H141" s="116"/>
      <c r="I141" s="116"/>
      <c r="K141" s="109"/>
      <c r="L141" s="109"/>
      <c r="M141" s="109"/>
      <c r="N141" s="109"/>
      <c r="O141" s="109"/>
      <c r="P141" s="109"/>
      <c r="Q141" s="109"/>
      <c r="R141" s="109"/>
      <c r="S141" s="109"/>
      <c r="T141" s="109"/>
    </row>
    <row r="142" spans="2:20" s="108" customFormat="1" ht="14.25">
      <c r="B142" s="116"/>
      <c r="C142" s="116"/>
      <c r="D142" s="116"/>
      <c r="E142" s="116"/>
      <c r="F142" s="116"/>
      <c r="G142" s="116"/>
      <c r="H142" s="116"/>
      <c r="I142" s="116"/>
      <c r="K142" s="109"/>
      <c r="L142" s="109"/>
      <c r="M142" s="109"/>
      <c r="N142" s="109"/>
      <c r="O142" s="109"/>
      <c r="P142" s="109"/>
      <c r="Q142" s="109"/>
      <c r="R142" s="109"/>
      <c r="S142" s="109"/>
      <c r="T142" s="109"/>
    </row>
    <row r="143" spans="2:20" s="108" customFormat="1" ht="14.25">
      <c r="B143" s="116"/>
      <c r="C143" s="116"/>
      <c r="D143" s="116"/>
      <c r="E143" s="116"/>
      <c r="F143" s="116"/>
      <c r="G143" s="116"/>
      <c r="H143" s="116"/>
      <c r="I143" s="116"/>
      <c r="K143" s="109"/>
      <c r="L143" s="109"/>
      <c r="M143" s="109"/>
      <c r="N143" s="109"/>
      <c r="O143" s="109"/>
      <c r="P143" s="109"/>
      <c r="Q143" s="109"/>
      <c r="R143" s="109"/>
      <c r="S143" s="109"/>
      <c r="T143" s="109"/>
    </row>
    <row r="144" spans="2:20" s="108" customFormat="1" ht="14.25">
      <c r="B144" s="116"/>
      <c r="C144" s="116"/>
      <c r="D144" s="116"/>
      <c r="E144" s="116"/>
      <c r="F144" s="116"/>
      <c r="G144" s="116"/>
      <c r="H144" s="116"/>
      <c r="I144" s="116"/>
      <c r="K144" s="109"/>
      <c r="L144" s="109"/>
      <c r="M144" s="109"/>
      <c r="N144" s="109"/>
      <c r="O144" s="109"/>
      <c r="P144" s="109"/>
      <c r="Q144" s="109"/>
      <c r="R144" s="109"/>
      <c r="S144" s="109"/>
      <c r="T144" s="109"/>
    </row>
    <row r="145" spans="2:20" s="108" customFormat="1" ht="14.25">
      <c r="B145" s="116"/>
      <c r="C145" s="116"/>
      <c r="D145" s="116"/>
      <c r="E145" s="116"/>
      <c r="F145" s="116"/>
      <c r="G145" s="116"/>
      <c r="H145" s="116"/>
      <c r="I145" s="116"/>
      <c r="K145" s="109"/>
      <c r="L145" s="109"/>
      <c r="M145" s="109"/>
      <c r="N145" s="109"/>
      <c r="O145" s="109"/>
      <c r="P145" s="109"/>
      <c r="Q145" s="109"/>
      <c r="R145" s="109"/>
      <c r="S145" s="109"/>
      <c r="T145" s="109"/>
    </row>
    <row r="146" spans="2:20" s="108" customFormat="1" ht="14.25">
      <c r="B146" s="116"/>
      <c r="C146" s="116"/>
      <c r="D146" s="116"/>
      <c r="E146" s="116"/>
      <c r="F146" s="116"/>
      <c r="G146" s="116"/>
      <c r="H146" s="116"/>
      <c r="I146" s="116"/>
      <c r="K146" s="109"/>
      <c r="L146" s="109"/>
      <c r="M146" s="109"/>
      <c r="N146" s="109"/>
      <c r="O146" s="109"/>
      <c r="P146" s="109"/>
      <c r="Q146" s="109"/>
      <c r="R146" s="109"/>
      <c r="S146" s="109"/>
      <c r="T146" s="109"/>
    </row>
    <row r="147" spans="2:20" s="108" customFormat="1" ht="14.25">
      <c r="B147" s="116"/>
      <c r="C147" s="116"/>
      <c r="D147" s="116"/>
      <c r="E147" s="116"/>
      <c r="F147" s="116"/>
      <c r="G147" s="116"/>
      <c r="H147" s="116"/>
      <c r="I147" s="116"/>
      <c r="K147" s="109"/>
      <c r="L147" s="109"/>
      <c r="M147" s="109"/>
      <c r="N147" s="109"/>
      <c r="O147" s="109"/>
      <c r="P147" s="109"/>
      <c r="Q147" s="109"/>
      <c r="R147" s="109"/>
      <c r="S147" s="109"/>
      <c r="T147" s="109"/>
    </row>
    <row r="148" spans="2:20" s="108" customFormat="1" ht="14.25">
      <c r="B148" s="116"/>
      <c r="C148" s="116"/>
      <c r="D148" s="116"/>
      <c r="E148" s="116"/>
      <c r="F148" s="116"/>
      <c r="G148" s="116"/>
      <c r="H148" s="116"/>
      <c r="I148" s="116"/>
      <c r="K148" s="109"/>
      <c r="L148" s="109"/>
      <c r="M148" s="109"/>
      <c r="N148" s="109"/>
      <c r="O148" s="109"/>
      <c r="P148" s="109"/>
      <c r="Q148" s="109"/>
      <c r="R148" s="109"/>
      <c r="S148" s="109"/>
      <c r="T148" s="109"/>
    </row>
    <row r="149" spans="2:20" s="108" customFormat="1" ht="14.25">
      <c r="B149" s="116"/>
      <c r="C149" s="116"/>
      <c r="D149" s="116"/>
      <c r="E149" s="116"/>
      <c r="F149" s="116"/>
      <c r="G149" s="116"/>
      <c r="H149" s="116"/>
      <c r="I149" s="116"/>
      <c r="K149" s="109"/>
      <c r="L149" s="109"/>
      <c r="M149" s="109"/>
      <c r="N149" s="109"/>
      <c r="O149" s="109"/>
      <c r="P149" s="109"/>
      <c r="Q149" s="109"/>
      <c r="R149" s="109"/>
      <c r="S149" s="109"/>
      <c r="T149" s="109"/>
    </row>
    <row r="150" spans="2:20" s="108" customFormat="1" ht="14.25">
      <c r="B150" s="116"/>
      <c r="C150" s="116"/>
      <c r="D150" s="116"/>
      <c r="E150" s="116"/>
      <c r="F150" s="116"/>
      <c r="G150" s="116"/>
      <c r="H150" s="116"/>
      <c r="I150" s="116"/>
      <c r="K150" s="109"/>
      <c r="L150" s="109"/>
      <c r="M150" s="109"/>
      <c r="N150" s="109"/>
      <c r="O150" s="109"/>
      <c r="P150" s="109"/>
      <c r="Q150" s="109"/>
      <c r="R150" s="109"/>
      <c r="S150" s="109"/>
      <c r="T150" s="109"/>
    </row>
    <row r="151" spans="2:20" s="108" customFormat="1" ht="14.25">
      <c r="B151" s="116"/>
      <c r="C151" s="116"/>
      <c r="D151" s="116"/>
      <c r="E151" s="116"/>
      <c r="F151" s="116"/>
      <c r="G151" s="116"/>
      <c r="H151" s="116"/>
      <c r="I151" s="116"/>
      <c r="K151" s="109"/>
      <c r="L151" s="109"/>
      <c r="M151" s="109"/>
      <c r="N151" s="109"/>
      <c r="O151" s="109"/>
      <c r="P151" s="109"/>
      <c r="Q151" s="109"/>
      <c r="R151" s="109"/>
      <c r="S151" s="109"/>
      <c r="T151" s="109"/>
    </row>
    <row r="152" spans="2:20" s="108" customFormat="1" ht="14.25">
      <c r="B152" s="116"/>
      <c r="C152" s="116"/>
      <c r="D152" s="116"/>
      <c r="E152" s="116"/>
      <c r="F152" s="116"/>
      <c r="G152" s="116"/>
      <c r="H152" s="116"/>
      <c r="I152" s="116"/>
      <c r="K152" s="109"/>
      <c r="L152" s="109"/>
      <c r="M152" s="109"/>
      <c r="N152" s="109"/>
      <c r="O152" s="109"/>
      <c r="P152" s="109"/>
      <c r="Q152" s="109"/>
      <c r="R152" s="109"/>
      <c r="S152" s="109"/>
      <c r="T152" s="109"/>
    </row>
    <row r="153" spans="2:20" s="108" customFormat="1" ht="14.25">
      <c r="B153" s="116"/>
      <c r="C153" s="116"/>
      <c r="D153" s="116"/>
      <c r="E153" s="116"/>
      <c r="F153" s="116"/>
      <c r="G153" s="116"/>
      <c r="H153" s="116"/>
      <c r="I153" s="116"/>
      <c r="K153" s="109"/>
      <c r="L153" s="109"/>
      <c r="M153" s="109"/>
      <c r="N153" s="109"/>
      <c r="O153" s="109"/>
      <c r="P153" s="109"/>
      <c r="Q153" s="109"/>
      <c r="R153" s="109"/>
      <c r="S153" s="109"/>
      <c r="T153" s="109"/>
    </row>
    <row r="154" spans="2:20" s="108" customFormat="1" ht="14.25">
      <c r="B154" s="116"/>
      <c r="C154" s="116"/>
      <c r="D154" s="116"/>
      <c r="E154" s="116"/>
      <c r="F154" s="116"/>
      <c r="G154" s="116"/>
      <c r="H154" s="116"/>
      <c r="I154" s="116"/>
      <c r="K154" s="109"/>
      <c r="L154" s="109"/>
      <c r="M154" s="109"/>
      <c r="N154" s="109"/>
      <c r="O154" s="109"/>
      <c r="P154" s="109"/>
      <c r="Q154" s="109"/>
      <c r="R154" s="109"/>
      <c r="S154" s="109"/>
      <c r="T154" s="109"/>
    </row>
    <row r="155" spans="2:20" s="108" customFormat="1" ht="14.25">
      <c r="B155" s="116"/>
      <c r="C155" s="116"/>
      <c r="D155" s="116"/>
      <c r="E155" s="116"/>
      <c r="F155" s="116"/>
      <c r="G155" s="116"/>
      <c r="H155" s="116"/>
      <c r="I155" s="116"/>
      <c r="K155" s="109"/>
      <c r="L155" s="109"/>
      <c r="M155" s="109"/>
      <c r="N155" s="109"/>
      <c r="O155" s="109"/>
      <c r="P155" s="109"/>
      <c r="Q155" s="109"/>
      <c r="R155" s="109"/>
      <c r="S155" s="109"/>
      <c r="T155" s="109"/>
    </row>
    <row r="156" spans="2:20" s="108" customFormat="1" ht="14.25">
      <c r="B156" s="116"/>
      <c r="C156" s="116"/>
      <c r="D156" s="116"/>
      <c r="E156" s="116"/>
      <c r="F156" s="116"/>
      <c r="G156" s="116"/>
      <c r="H156" s="116"/>
      <c r="I156" s="116"/>
      <c r="K156" s="109"/>
      <c r="L156" s="109"/>
      <c r="M156" s="109"/>
      <c r="N156" s="109"/>
      <c r="O156" s="109"/>
      <c r="P156" s="109"/>
      <c r="Q156" s="109"/>
      <c r="R156" s="109"/>
      <c r="S156" s="109"/>
      <c r="T156" s="109"/>
    </row>
    <row r="157" spans="2:20" s="108" customFormat="1" ht="14.25">
      <c r="B157" s="116"/>
      <c r="C157" s="116"/>
      <c r="D157" s="116"/>
      <c r="E157" s="116"/>
      <c r="F157" s="116"/>
      <c r="G157" s="116"/>
      <c r="H157" s="116"/>
      <c r="I157" s="116"/>
      <c r="K157" s="109"/>
      <c r="L157" s="109"/>
      <c r="M157" s="109"/>
      <c r="N157" s="109"/>
      <c r="O157" s="109"/>
      <c r="P157" s="109"/>
      <c r="Q157" s="109"/>
      <c r="R157" s="109"/>
      <c r="S157" s="109"/>
      <c r="T157" s="109"/>
    </row>
    <row r="158" spans="2:20" s="108" customFormat="1" ht="14.25">
      <c r="B158" s="116"/>
      <c r="C158" s="116"/>
      <c r="D158" s="116"/>
      <c r="E158" s="116"/>
      <c r="F158" s="116"/>
      <c r="G158" s="116"/>
      <c r="H158" s="116"/>
      <c r="I158" s="116"/>
      <c r="K158" s="109"/>
      <c r="L158" s="109"/>
      <c r="M158" s="109"/>
      <c r="N158" s="109"/>
      <c r="O158" s="109"/>
      <c r="P158" s="109"/>
      <c r="Q158" s="109"/>
      <c r="R158" s="109"/>
      <c r="S158" s="109"/>
      <c r="T158" s="109"/>
    </row>
    <row r="159" spans="2:20" s="108" customFormat="1" ht="14.25">
      <c r="B159" s="116"/>
      <c r="C159" s="116"/>
      <c r="D159" s="116"/>
      <c r="E159" s="116"/>
      <c r="F159" s="116"/>
      <c r="G159" s="116"/>
      <c r="H159" s="116"/>
      <c r="I159" s="116"/>
      <c r="K159" s="109"/>
      <c r="L159" s="109"/>
      <c r="M159" s="109"/>
      <c r="N159" s="109"/>
      <c r="O159" s="109"/>
      <c r="P159" s="109"/>
      <c r="Q159" s="109"/>
      <c r="R159" s="109"/>
      <c r="S159" s="109"/>
      <c r="T159" s="109"/>
    </row>
    <row r="160" spans="2:20" s="108" customFormat="1" ht="14.25">
      <c r="B160" s="116"/>
      <c r="C160" s="116"/>
      <c r="D160" s="116"/>
      <c r="E160" s="116"/>
      <c r="F160" s="116"/>
      <c r="G160" s="116"/>
      <c r="H160" s="116"/>
      <c r="I160" s="116"/>
      <c r="K160" s="109"/>
      <c r="L160" s="109"/>
      <c r="M160" s="109"/>
      <c r="N160" s="109"/>
      <c r="O160" s="109"/>
      <c r="P160" s="109"/>
      <c r="Q160" s="109"/>
      <c r="R160" s="109"/>
      <c r="S160" s="109"/>
      <c r="T160" s="109"/>
    </row>
    <row r="161" spans="2:20" s="108" customFormat="1" ht="14.25">
      <c r="B161" s="116"/>
      <c r="C161" s="116"/>
      <c r="D161" s="116"/>
      <c r="E161" s="116"/>
      <c r="F161" s="116"/>
      <c r="G161" s="116"/>
      <c r="H161" s="116"/>
      <c r="I161" s="116"/>
      <c r="K161" s="109"/>
      <c r="L161" s="109"/>
      <c r="M161" s="109"/>
      <c r="N161" s="109"/>
      <c r="O161" s="109"/>
      <c r="P161" s="109"/>
      <c r="Q161" s="109"/>
      <c r="R161" s="109"/>
      <c r="S161" s="109"/>
      <c r="T161" s="109"/>
    </row>
    <row r="162" spans="2:20" s="108" customFormat="1" ht="14.25">
      <c r="B162" s="116"/>
      <c r="C162" s="116"/>
      <c r="D162" s="116"/>
      <c r="E162" s="116"/>
      <c r="F162" s="116"/>
      <c r="G162" s="116"/>
      <c r="H162" s="116"/>
      <c r="I162" s="116"/>
      <c r="K162" s="109"/>
      <c r="L162" s="109"/>
      <c r="M162" s="109"/>
      <c r="N162" s="109"/>
      <c r="O162" s="109"/>
      <c r="P162" s="109"/>
      <c r="Q162" s="109"/>
      <c r="R162" s="109"/>
      <c r="S162" s="109"/>
      <c r="T162" s="109"/>
    </row>
    <row r="163" spans="2:20" s="108" customFormat="1" ht="14.25">
      <c r="B163" s="116"/>
      <c r="C163" s="116"/>
      <c r="D163" s="116"/>
      <c r="E163" s="116"/>
      <c r="F163" s="116"/>
      <c r="G163" s="116"/>
      <c r="H163" s="116"/>
      <c r="I163" s="116"/>
      <c r="K163" s="109"/>
      <c r="L163" s="109"/>
      <c r="M163" s="109"/>
      <c r="N163" s="109"/>
      <c r="O163" s="109"/>
      <c r="P163" s="109"/>
      <c r="Q163" s="109"/>
      <c r="R163" s="109"/>
      <c r="S163" s="109"/>
      <c r="T163" s="109"/>
    </row>
    <row r="164" spans="2:20" s="108" customFormat="1" ht="14.25">
      <c r="B164" s="116"/>
      <c r="C164" s="116"/>
      <c r="D164" s="116"/>
      <c r="E164" s="116"/>
      <c r="F164" s="116"/>
      <c r="G164" s="116"/>
      <c r="H164" s="116"/>
      <c r="I164" s="116"/>
      <c r="K164" s="109"/>
      <c r="L164" s="109"/>
      <c r="M164" s="109"/>
      <c r="N164" s="109"/>
      <c r="O164" s="109"/>
      <c r="P164" s="109"/>
      <c r="Q164" s="109"/>
      <c r="R164" s="109"/>
      <c r="S164" s="109"/>
      <c r="T164" s="109"/>
    </row>
    <row r="165" spans="2:20" s="108" customFormat="1" ht="14.25">
      <c r="B165" s="116"/>
      <c r="C165" s="116"/>
      <c r="D165" s="116"/>
      <c r="E165" s="116"/>
      <c r="F165" s="116"/>
      <c r="G165" s="116"/>
      <c r="H165" s="116"/>
      <c r="I165" s="116"/>
      <c r="K165" s="109"/>
      <c r="L165" s="109"/>
      <c r="M165" s="109"/>
      <c r="N165" s="109"/>
      <c r="O165" s="109"/>
      <c r="P165" s="109"/>
      <c r="Q165" s="109"/>
      <c r="R165" s="109"/>
      <c r="S165" s="109"/>
      <c r="T165" s="109"/>
    </row>
    <row r="166" spans="2:20" s="108" customFormat="1" ht="14.25">
      <c r="B166" s="116"/>
      <c r="C166" s="116"/>
      <c r="D166" s="116"/>
      <c r="E166" s="116"/>
      <c r="F166" s="116"/>
      <c r="G166" s="116"/>
      <c r="H166" s="116"/>
      <c r="I166" s="116"/>
      <c r="K166" s="109"/>
      <c r="L166" s="109"/>
      <c r="M166" s="109"/>
      <c r="N166" s="109"/>
      <c r="O166" s="109"/>
      <c r="P166" s="109"/>
      <c r="Q166" s="109"/>
      <c r="R166" s="109"/>
      <c r="S166" s="109"/>
      <c r="T166" s="109"/>
    </row>
    <row r="167" spans="2:20" s="108" customFormat="1" ht="14.25">
      <c r="B167" s="116"/>
      <c r="C167" s="116"/>
      <c r="D167" s="116"/>
      <c r="E167" s="116"/>
      <c r="F167" s="116"/>
      <c r="G167" s="116"/>
      <c r="H167" s="116"/>
      <c r="I167" s="116"/>
      <c r="K167" s="109"/>
      <c r="L167" s="109"/>
      <c r="M167" s="109"/>
      <c r="N167" s="109"/>
      <c r="O167" s="109"/>
      <c r="P167" s="109"/>
      <c r="Q167" s="109"/>
      <c r="R167" s="109"/>
      <c r="S167" s="109"/>
      <c r="T167" s="109"/>
    </row>
    <row r="168" spans="2:20" s="108" customFormat="1" ht="14.25">
      <c r="B168" s="116"/>
      <c r="C168" s="116"/>
      <c r="D168" s="116"/>
      <c r="E168" s="116"/>
      <c r="F168" s="116"/>
      <c r="G168" s="116"/>
      <c r="H168" s="116"/>
      <c r="I168" s="116"/>
      <c r="K168" s="109"/>
      <c r="L168" s="109"/>
      <c r="M168" s="109"/>
      <c r="N168" s="109"/>
      <c r="O168" s="109"/>
      <c r="P168" s="109"/>
      <c r="Q168" s="109"/>
      <c r="R168" s="109"/>
      <c r="S168" s="109"/>
      <c r="T168" s="109"/>
    </row>
    <row r="169" spans="2:20" s="108" customFormat="1" ht="14.25">
      <c r="B169" s="116"/>
      <c r="C169" s="116"/>
      <c r="D169" s="116"/>
      <c r="E169" s="116"/>
      <c r="F169" s="116"/>
      <c r="G169" s="116"/>
      <c r="H169" s="116"/>
      <c r="I169" s="116"/>
      <c r="K169" s="109"/>
      <c r="L169" s="109"/>
      <c r="M169" s="109"/>
      <c r="N169" s="109"/>
      <c r="O169" s="109"/>
      <c r="P169" s="109"/>
      <c r="Q169" s="109"/>
      <c r="R169" s="109"/>
      <c r="S169" s="109"/>
      <c r="T169" s="109"/>
    </row>
    <row r="170" spans="2:20" s="108" customFormat="1" ht="14.25">
      <c r="B170" s="116"/>
      <c r="C170" s="116"/>
      <c r="D170" s="116"/>
      <c r="E170" s="116"/>
      <c r="F170" s="116"/>
      <c r="G170" s="116"/>
      <c r="H170" s="116"/>
      <c r="I170" s="116"/>
      <c r="K170" s="109"/>
      <c r="L170" s="109"/>
      <c r="M170" s="109"/>
      <c r="N170" s="109"/>
      <c r="O170" s="109"/>
      <c r="P170" s="109"/>
      <c r="Q170" s="109"/>
      <c r="R170" s="109"/>
      <c r="S170" s="109"/>
      <c r="T170" s="109"/>
    </row>
    <row r="171" spans="2:20" s="108" customFormat="1" ht="14.25">
      <c r="B171" s="116"/>
      <c r="C171" s="116"/>
      <c r="D171" s="116"/>
      <c r="E171" s="116"/>
      <c r="F171" s="116"/>
      <c r="G171" s="116"/>
      <c r="H171" s="116"/>
      <c r="I171" s="116"/>
      <c r="K171" s="109"/>
      <c r="L171" s="109"/>
      <c r="M171" s="109"/>
      <c r="N171" s="109"/>
      <c r="O171" s="109"/>
      <c r="P171" s="109"/>
      <c r="Q171" s="109"/>
      <c r="R171" s="109"/>
      <c r="S171" s="109"/>
      <c r="T171" s="109"/>
    </row>
    <row r="172" spans="2:20" s="108" customFormat="1" ht="14.25">
      <c r="B172" s="116"/>
      <c r="C172" s="116"/>
      <c r="D172" s="116"/>
      <c r="E172" s="116"/>
      <c r="F172" s="116"/>
      <c r="G172" s="116"/>
      <c r="H172" s="116"/>
      <c r="I172" s="116"/>
      <c r="K172" s="109"/>
      <c r="L172" s="109"/>
      <c r="M172" s="109"/>
      <c r="N172" s="109"/>
      <c r="O172" s="109"/>
      <c r="P172" s="109"/>
      <c r="Q172" s="109"/>
      <c r="R172" s="109"/>
      <c r="S172" s="109"/>
      <c r="T172" s="109"/>
    </row>
    <row r="173" spans="2:20" s="108" customFormat="1" ht="14.25">
      <c r="B173" s="116"/>
      <c r="C173" s="116"/>
      <c r="D173" s="116"/>
      <c r="E173" s="116"/>
      <c r="F173" s="116"/>
      <c r="G173" s="116"/>
      <c r="H173" s="116"/>
      <c r="I173" s="116"/>
      <c r="K173" s="109"/>
      <c r="L173" s="109"/>
      <c r="M173" s="109"/>
      <c r="N173" s="109"/>
      <c r="O173" s="109"/>
      <c r="P173" s="109"/>
      <c r="Q173" s="109"/>
      <c r="R173" s="109"/>
      <c r="S173" s="109"/>
      <c r="T173" s="109"/>
    </row>
    <row r="174" spans="2:20" s="108" customFormat="1" ht="14.25">
      <c r="B174" s="116"/>
      <c r="C174" s="116"/>
      <c r="D174" s="116"/>
      <c r="E174" s="116"/>
      <c r="F174" s="116"/>
      <c r="G174" s="116"/>
      <c r="H174" s="116"/>
      <c r="I174" s="116"/>
      <c r="K174" s="109"/>
      <c r="L174" s="109"/>
      <c r="M174" s="109"/>
      <c r="N174" s="109"/>
      <c r="O174" s="109"/>
      <c r="P174" s="109"/>
      <c r="Q174" s="109"/>
      <c r="R174" s="109"/>
      <c r="S174" s="109"/>
      <c r="T174" s="109"/>
    </row>
    <row r="175" spans="2:20" s="108" customFormat="1" ht="14.25">
      <c r="B175" s="116"/>
      <c r="C175" s="116"/>
      <c r="D175" s="116"/>
      <c r="E175" s="116"/>
      <c r="F175" s="116"/>
      <c r="G175" s="116"/>
      <c r="H175" s="116"/>
      <c r="I175" s="116"/>
      <c r="K175" s="109"/>
      <c r="L175" s="109"/>
      <c r="M175" s="109"/>
      <c r="N175" s="109"/>
      <c r="O175" s="109"/>
      <c r="P175" s="109"/>
      <c r="Q175" s="109"/>
      <c r="R175" s="109"/>
      <c r="S175" s="109"/>
      <c r="T175" s="109"/>
    </row>
    <row r="176" spans="2:20" s="108" customFormat="1" ht="14.25">
      <c r="B176" s="116"/>
      <c r="C176" s="116"/>
      <c r="D176" s="116"/>
      <c r="E176" s="116"/>
      <c r="F176" s="116"/>
      <c r="G176" s="116"/>
      <c r="H176" s="116"/>
      <c r="I176" s="116"/>
      <c r="K176" s="109"/>
      <c r="L176" s="109"/>
      <c r="M176" s="109"/>
      <c r="N176" s="109"/>
      <c r="O176" s="109"/>
      <c r="P176" s="109"/>
      <c r="Q176" s="109"/>
      <c r="R176" s="109"/>
      <c r="S176" s="109"/>
      <c r="T176" s="109"/>
    </row>
    <row r="177" spans="2:20" s="108" customFormat="1" ht="14.25">
      <c r="B177" s="116"/>
      <c r="C177" s="116"/>
      <c r="D177" s="116"/>
      <c r="E177" s="116"/>
      <c r="F177" s="116"/>
      <c r="G177" s="116"/>
      <c r="H177" s="116"/>
      <c r="I177" s="116"/>
      <c r="K177" s="109"/>
      <c r="L177" s="109"/>
      <c r="M177" s="109"/>
      <c r="N177" s="109"/>
      <c r="O177" s="109"/>
      <c r="P177" s="109"/>
      <c r="Q177" s="109"/>
      <c r="R177" s="109"/>
      <c r="S177" s="109"/>
      <c r="T177" s="109"/>
    </row>
    <row r="178" spans="2:20" s="108" customFormat="1" ht="14.25">
      <c r="B178" s="116"/>
      <c r="C178" s="116"/>
      <c r="D178" s="116"/>
      <c r="E178" s="116"/>
      <c r="F178" s="116"/>
      <c r="G178" s="116"/>
      <c r="H178" s="116"/>
      <c r="I178" s="116"/>
      <c r="K178" s="109"/>
      <c r="L178" s="109"/>
      <c r="M178" s="109"/>
      <c r="N178" s="109"/>
      <c r="O178" s="109"/>
      <c r="P178" s="109"/>
      <c r="Q178" s="109"/>
      <c r="R178" s="109"/>
      <c r="S178" s="109"/>
      <c r="T178" s="109"/>
    </row>
    <row r="179" spans="2:20" s="108" customFormat="1" ht="14.25">
      <c r="B179" s="116"/>
      <c r="C179" s="116"/>
      <c r="D179" s="116"/>
      <c r="E179" s="116"/>
      <c r="F179" s="116"/>
      <c r="G179" s="116"/>
      <c r="H179" s="116"/>
      <c r="I179" s="116"/>
      <c r="K179" s="109"/>
      <c r="L179" s="109"/>
      <c r="M179" s="109"/>
      <c r="N179" s="109"/>
      <c r="O179" s="109"/>
      <c r="P179" s="109"/>
      <c r="Q179" s="109"/>
      <c r="R179" s="109"/>
      <c r="S179" s="109"/>
      <c r="T179" s="109"/>
    </row>
    <row r="180" spans="2:20" s="108" customFormat="1" ht="14.25">
      <c r="B180" s="116"/>
      <c r="C180" s="116"/>
      <c r="D180" s="116"/>
      <c r="E180" s="116"/>
      <c r="F180" s="116"/>
      <c r="G180" s="116"/>
      <c r="H180" s="116"/>
      <c r="I180" s="116"/>
      <c r="K180" s="109"/>
      <c r="L180" s="109"/>
      <c r="M180" s="109"/>
      <c r="N180" s="109"/>
      <c r="O180" s="109"/>
      <c r="P180" s="109"/>
      <c r="Q180" s="109"/>
      <c r="R180" s="109"/>
      <c r="S180" s="109"/>
      <c r="T180" s="109"/>
    </row>
    <row r="181" spans="2:20" s="108" customFormat="1" ht="14.25">
      <c r="B181" s="116"/>
      <c r="C181" s="116"/>
      <c r="D181" s="116"/>
      <c r="E181" s="116"/>
      <c r="F181" s="116"/>
      <c r="G181" s="116"/>
      <c r="H181" s="116"/>
      <c r="I181" s="116"/>
      <c r="K181" s="109"/>
      <c r="L181" s="109"/>
      <c r="M181" s="109"/>
      <c r="N181" s="109"/>
      <c r="O181" s="109"/>
      <c r="P181" s="109"/>
      <c r="Q181" s="109"/>
      <c r="R181" s="109"/>
      <c r="S181" s="109"/>
      <c r="T181" s="109"/>
    </row>
    <row r="182" spans="2:20" s="108" customFormat="1" ht="14.25">
      <c r="B182" s="116"/>
      <c r="C182" s="116"/>
      <c r="D182" s="116"/>
      <c r="E182" s="116"/>
      <c r="F182" s="116"/>
      <c r="G182" s="116"/>
      <c r="H182" s="116"/>
      <c r="I182" s="116"/>
      <c r="K182" s="109"/>
      <c r="L182" s="109"/>
      <c r="M182" s="109"/>
      <c r="N182" s="109"/>
      <c r="O182" s="109"/>
      <c r="P182" s="109"/>
      <c r="Q182" s="109"/>
      <c r="R182" s="109"/>
      <c r="S182" s="109"/>
      <c r="T182" s="109"/>
    </row>
    <row r="183" spans="2:20" s="108" customFormat="1" ht="14.25">
      <c r="B183" s="116"/>
      <c r="C183" s="116"/>
      <c r="D183" s="116"/>
      <c r="E183" s="116"/>
      <c r="F183" s="116"/>
      <c r="G183" s="116"/>
      <c r="H183" s="116"/>
      <c r="I183" s="116"/>
      <c r="K183" s="109"/>
      <c r="L183" s="109"/>
      <c r="M183" s="109"/>
      <c r="N183" s="109"/>
      <c r="O183" s="109"/>
      <c r="P183" s="109"/>
      <c r="Q183" s="109"/>
      <c r="R183" s="109"/>
      <c r="S183" s="109"/>
      <c r="T183" s="109"/>
    </row>
    <row r="184" spans="2:20" s="108" customFormat="1" ht="14.25">
      <c r="B184" s="116"/>
      <c r="C184" s="116"/>
      <c r="D184" s="116"/>
      <c r="E184" s="116"/>
      <c r="F184" s="116"/>
      <c r="G184" s="116"/>
      <c r="H184" s="116"/>
      <c r="I184" s="116"/>
      <c r="K184" s="109"/>
      <c r="L184" s="109"/>
      <c r="M184" s="109"/>
      <c r="N184" s="109"/>
      <c r="O184" s="109"/>
      <c r="P184" s="109"/>
      <c r="Q184" s="109"/>
      <c r="R184" s="109"/>
      <c r="S184" s="109"/>
      <c r="T184" s="109"/>
    </row>
    <row r="185" spans="2:20" s="108" customFormat="1" ht="14.25">
      <c r="B185" s="116"/>
      <c r="C185" s="116"/>
      <c r="D185" s="116"/>
      <c r="E185" s="116"/>
      <c r="F185" s="116"/>
      <c r="G185" s="116"/>
      <c r="H185" s="116"/>
      <c r="I185" s="116"/>
      <c r="K185" s="109"/>
      <c r="L185" s="109"/>
      <c r="M185" s="109"/>
      <c r="N185" s="109"/>
      <c r="O185" s="109"/>
      <c r="P185" s="109"/>
      <c r="Q185" s="109"/>
      <c r="R185" s="109"/>
      <c r="S185" s="109"/>
      <c r="T185" s="109"/>
    </row>
    <row r="186" spans="2:20" s="108" customFormat="1" ht="14.25">
      <c r="B186" s="116"/>
      <c r="C186" s="116"/>
      <c r="D186" s="116"/>
      <c r="E186" s="116"/>
      <c r="F186" s="116"/>
      <c r="G186" s="116"/>
      <c r="H186" s="116"/>
      <c r="I186" s="116"/>
      <c r="K186" s="109"/>
      <c r="L186" s="109"/>
      <c r="M186" s="109"/>
      <c r="N186" s="109"/>
      <c r="O186" s="109"/>
      <c r="P186" s="109"/>
      <c r="Q186" s="109"/>
      <c r="R186" s="109"/>
      <c r="S186" s="109"/>
      <c r="T186" s="109"/>
    </row>
    <row r="187" spans="2:20" s="108" customFormat="1" ht="14.25">
      <c r="B187" s="116"/>
      <c r="C187" s="116"/>
      <c r="D187" s="116"/>
      <c r="E187" s="116"/>
      <c r="F187" s="116"/>
      <c r="G187" s="116"/>
      <c r="H187" s="116"/>
      <c r="I187" s="116"/>
      <c r="K187" s="109"/>
      <c r="L187" s="109"/>
      <c r="M187" s="109"/>
      <c r="N187" s="109"/>
      <c r="O187" s="109"/>
      <c r="P187" s="109"/>
      <c r="Q187" s="109"/>
      <c r="R187" s="109"/>
      <c r="S187" s="109"/>
      <c r="T187" s="109"/>
    </row>
    <row r="188" spans="2:20" s="108" customFormat="1" ht="14.25">
      <c r="B188" s="116"/>
      <c r="C188" s="116"/>
      <c r="D188" s="116"/>
      <c r="E188" s="116"/>
      <c r="F188" s="116"/>
      <c r="G188" s="116"/>
      <c r="H188" s="116"/>
      <c r="I188" s="116"/>
      <c r="K188" s="109"/>
      <c r="L188" s="109"/>
      <c r="M188" s="109"/>
      <c r="N188" s="109"/>
      <c r="O188" s="109"/>
      <c r="P188" s="109"/>
      <c r="Q188" s="109"/>
      <c r="R188" s="109"/>
      <c r="S188" s="109"/>
      <c r="T188" s="109"/>
    </row>
    <row r="189" spans="2:20" s="108" customFormat="1" ht="14.25">
      <c r="B189" s="116"/>
      <c r="C189" s="116"/>
      <c r="D189" s="116"/>
      <c r="E189" s="116"/>
      <c r="F189" s="116"/>
      <c r="G189" s="116"/>
      <c r="H189" s="116"/>
      <c r="I189" s="116"/>
      <c r="K189" s="109"/>
      <c r="L189" s="109"/>
      <c r="M189" s="109"/>
      <c r="N189" s="109"/>
      <c r="O189" s="109"/>
      <c r="P189" s="109"/>
      <c r="Q189" s="109"/>
      <c r="R189" s="109"/>
      <c r="S189" s="109"/>
      <c r="T189" s="109"/>
    </row>
    <row r="190" spans="2:20" s="108" customFormat="1" ht="14.25">
      <c r="B190" s="116"/>
      <c r="C190" s="116"/>
      <c r="D190" s="116"/>
      <c r="E190" s="116"/>
      <c r="F190" s="116"/>
      <c r="G190" s="116"/>
      <c r="H190" s="116"/>
      <c r="I190" s="116"/>
      <c r="K190" s="109"/>
      <c r="L190" s="109"/>
      <c r="M190" s="109"/>
      <c r="N190" s="109"/>
      <c r="O190" s="109"/>
      <c r="P190" s="109"/>
      <c r="Q190" s="109"/>
      <c r="R190" s="109"/>
      <c r="S190" s="109"/>
      <c r="T190" s="109"/>
    </row>
    <row r="191" spans="2:20" s="108" customFormat="1" ht="14.25">
      <c r="B191" s="116"/>
      <c r="C191" s="116"/>
      <c r="D191" s="116"/>
      <c r="E191" s="116"/>
      <c r="F191" s="116"/>
      <c r="G191" s="116"/>
      <c r="H191" s="116"/>
      <c r="I191" s="116"/>
      <c r="K191" s="109"/>
      <c r="L191" s="109"/>
      <c r="M191" s="109"/>
      <c r="N191" s="109"/>
      <c r="O191" s="109"/>
      <c r="P191" s="109"/>
      <c r="Q191" s="109"/>
      <c r="R191" s="109"/>
      <c r="S191" s="109"/>
      <c r="T191" s="109"/>
    </row>
    <row r="192" spans="2:20" s="108" customFormat="1" ht="14.25">
      <c r="B192" s="116"/>
      <c r="C192" s="116"/>
      <c r="D192" s="116"/>
      <c r="E192" s="116"/>
      <c r="F192" s="116"/>
      <c r="G192" s="116"/>
      <c r="H192" s="116"/>
      <c r="I192" s="116"/>
      <c r="K192" s="109"/>
      <c r="L192" s="109"/>
      <c r="M192" s="109"/>
      <c r="N192" s="109"/>
      <c r="O192" s="109"/>
      <c r="P192" s="109"/>
      <c r="Q192" s="109"/>
      <c r="R192" s="109"/>
      <c r="S192" s="109"/>
      <c r="T192" s="109"/>
    </row>
    <row r="193" spans="2:20" s="108" customFormat="1" ht="14.25">
      <c r="B193" s="116"/>
      <c r="C193" s="116"/>
      <c r="D193" s="116"/>
      <c r="E193" s="116"/>
      <c r="F193" s="116"/>
      <c r="G193" s="116"/>
      <c r="H193" s="116"/>
      <c r="I193" s="116"/>
      <c r="K193" s="109"/>
      <c r="L193" s="109"/>
      <c r="M193" s="109"/>
      <c r="N193" s="109"/>
      <c r="O193" s="109"/>
      <c r="P193" s="109"/>
      <c r="Q193" s="109"/>
      <c r="R193" s="109"/>
      <c r="S193" s="109"/>
      <c r="T193" s="109"/>
    </row>
    <row r="194" spans="2:20" s="108" customFormat="1" ht="14.25">
      <c r="B194" s="116"/>
      <c r="C194" s="116"/>
      <c r="D194" s="116"/>
      <c r="E194" s="116"/>
      <c r="F194" s="116"/>
      <c r="G194" s="116"/>
      <c r="H194" s="116"/>
      <c r="I194" s="116"/>
      <c r="K194" s="109"/>
      <c r="L194" s="109"/>
      <c r="M194" s="109"/>
      <c r="N194" s="109"/>
      <c r="O194" s="109"/>
      <c r="P194" s="109"/>
      <c r="Q194" s="109"/>
      <c r="R194" s="109"/>
      <c r="S194" s="109"/>
      <c r="T194" s="109"/>
    </row>
    <row r="195" spans="2:20" s="108" customFormat="1" ht="14.25">
      <c r="B195" s="116"/>
      <c r="C195" s="116"/>
      <c r="D195" s="116"/>
      <c r="E195" s="116"/>
      <c r="F195" s="116"/>
      <c r="G195" s="116"/>
      <c r="H195" s="116"/>
      <c r="I195" s="116"/>
      <c r="K195" s="109"/>
      <c r="L195" s="109"/>
      <c r="M195" s="109"/>
      <c r="N195" s="109"/>
      <c r="O195" s="109"/>
      <c r="P195" s="109"/>
      <c r="Q195" s="109"/>
      <c r="R195" s="109"/>
      <c r="S195" s="109"/>
      <c r="T195" s="109"/>
    </row>
    <row r="196" spans="2:20" s="108" customFormat="1" ht="14.25">
      <c r="B196" s="116"/>
      <c r="C196" s="116"/>
      <c r="D196" s="116"/>
      <c r="E196" s="116"/>
      <c r="F196" s="116"/>
      <c r="G196" s="116"/>
      <c r="H196" s="116"/>
      <c r="I196" s="116"/>
      <c r="K196" s="109"/>
      <c r="L196" s="109"/>
      <c r="M196" s="109"/>
      <c r="N196" s="109"/>
      <c r="O196" s="109"/>
      <c r="P196" s="109"/>
      <c r="Q196" s="109"/>
      <c r="R196" s="109"/>
      <c r="S196" s="109"/>
      <c r="T196" s="109"/>
    </row>
    <row r="197" spans="2:20" s="108" customFormat="1" ht="14.25">
      <c r="B197" s="116"/>
      <c r="C197" s="116"/>
      <c r="D197" s="116"/>
      <c r="E197" s="116"/>
      <c r="F197" s="116"/>
      <c r="G197" s="116"/>
      <c r="H197" s="116"/>
      <c r="I197" s="116"/>
      <c r="K197" s="109"/>
      <c r="L197" s="109"/>
      <c r="M197" s="109"/>
      <c r="N197" s="109"/>
      <c r="O197" s="109"/>
      <c r="P197" s="109"/>
      <c r="Q197" s="109"/>
      <c r="R197" s="109"/>
      <c r="S197" s="109"/>
      <c r="T197" s="109"/>
    </row>
    <row r="198" spans="2:20" s="108" customFormat="1" ht="14.25">
      <c r="B198" s="116"/>
      <c r="C198" s="116"/>
      <c r="D198" s="116"/>
      <c r="E198" s="116"/>
      <c r="F198" s="116"/>
      <c r="G198" s="116"/>
      <c r="H198" s="116"/>
      <c r="I198" s="116"/>
      <c r="K198" s="109"/>
      <c r="L198" s="109"/>
      <c r="M198" s="109"/>
      <c r="N198" s="109"/>
      <c r="O198" s="109"/>
      <c r="P198" s="109"/>
      <c r="Q198" s="109"/>
      <c r="R198" s="109"/>
      <c r="S198" s="109"/>
      <c r="T198" s="109"/>
    </row>
    <row r="199" spans="2:20" s="108" customFormat="1" ht="14.25">
      <c r="B199" s="116"/>
      <c r="C199" s="116"/>
      <c r="D199" s="116"/>
      <c r="E199" s="116"/>
      <c r="F199" s="116"/>
      <c r="G199" s="116"/>
      <c r="H199" s="116"/>
      <c r="I199" s="116"/>
      <c r="K199" s="109"/>
      <c r="L199" s="109"/>
      <c r="M199" s="109"/>
      <c r="N199" s="109"/>
      <c r="O199" s="109"/>
      <c r="P199" s="109"/>
      <c r="Q199" s="109"/>
      <c r="R199" s="109"/>
      <c r="S199" s="109"/>
      <c r="T199" s="109"/>
    </row>
    <row r="200" spans="2:20" s="108" customFormat="1" ht="14.25">
      <c r="B200" s="116"/>
      <c r="C200" s="116"/>
      <c r="D200" s="116"/>
      <c r="E200" s="116"/>
      <c r="F200" s="116"/>
      <c r="G200" s="116"/>
      <c r="H200" s="116"/>
      <c r="I200" s="116"/>
      <c r="K200" s="109"/>
      <c r="L200" s="109"/>
      <c r="M200" s="109"/>
      <c r="N200" s="109"/>
      <c r="O200" s="109"/>
      <c r="P200" s="109"/>
      <c r="Q200" s="109"/>
      <c r="R200" s="109"/>
      <c r="S200" s="109"/>
      <c r="T200" s="109"/>
    </row>
    <row r="201" spans="2:20" s="108" customFormat="1" ht="14.25">
      <c r="B201" s="116"/>
      <c r="C201" s="116"/>
      <c r="D201" s="116"/>
      <c r="E201" s="116"/>
      <c r="F201" s="116"/>
      <c r="G201" s="116"/>
      <c r="H201" s="116"/>
      <c r="I201" s="116"/>
      <c r="K201" s="109"/>
      <c r="L201" s="109"/>
      <c r="M201" s="109"/>
      <c r="N201" s="109"/>
      <c r="O201" s="109"/>
      <c r="P201" s="109"/>
      <c r="Q201" s="109"/>
      <c r="R201" s="109"/>
      <c r="S201" s="109"/>
      <c r="T201" s="109"/>
    </row>
    <row r="202" spans="2:20" s="108" customFormat="1" ht="14.25">
      <c r="B202" s="116"/>
      <c r="C202" s="116"/>
      <c r="D202" s="116"/>
      <c r="E202" s="116"/>
      <c r="F202" s="116"/>
      <c r="G202" s="116"/>
      <c r="H202" s="116"/>
      <c r="I202" s="116"/>
      <c r="K202" s="109"/>
      <c r="L202" s="109"/>
      <c r="M202" s="109"/>
      <c r="N202" s="109"/>
      <c r="O202" s="109"/>
      <c r="P202" s="109"/>
      <c r="Q202" s="109"/>
      <c r="R202" s="109"/>
      <c r="S202" s="109"/>
      <c r="T202" s="109"/>
    </row>
    <row r="203" spans="2:20" s="108" customFormat="1" ht="14.25">
      <c r="B203" s="116"/>
      <c r="C203" s="116"/>
      <c r="D203" s="116"/>
      <c r="E203" s="116"/>
      <c r="F203" s="116"/>
      <c r="G203" s="116"/>
      <c r="H203" s="116"/>
      <c r="I203" s="116"/>
      <c r="K203" s="109"/>
      <c r="L203" s="109"/>
      <c r="M203" s="109"/>
      <c r="N203" s="109"/>
      <c r="O203" s="109"/>
      <c r="P203" s="109"/>
      <c r="Q203" s="109"/>
      <c r="R203" s="109"/>
      <c r="S203" s="109"/>
      <c r="T203" s="109"/>
    </row>
    <row r="204" spans="2:20" s="108" customFormat="1" ht="14.25">
      <c r="B204" s="116"/>
      <c r="C204" s="116"/>
      <c r="D204" s="116"/>
      <c r="E204" s="116"/>
      <c r="F204" s="116"/>
      <c r="G204" s="116"/>
      <c r="H204" s="116"/>
      <c r="I204" s="116"/>
      <c r="K204" s="109"/>
      <c r="L204" s="109"/>
      <c r="M204" s="109"/>
      <c r="N204" s="109"/>
      <c r="O204" s="109"/>
      <c r="P204" s="109"/>
      <c r="Q204" s="109"/>
      <c r="R204" s="109"/>
      <c r="S204" s="109"/>
      <c r="T204" s="109"/>
    </row>
    <row r="205" spans="2:20" s="108" customFormat="1" ht="14.25">
      <c r="B205" s="116"/>
      <c r="C205" s="116"/>
      <c r="D205" s="116"/>
      <c r="E205" s="116"/>
      <c r="F205" s="116"/>
      <c r="G205" s="116"/>
      <c r="H205" s="116"/>
      <c r="I205" s="116"/>
      <c r="K205" s="109"/>
      <c r="L205" s="109"/>
      <c r="M205" s="109"/>
      <c r="N205" s="109"/>
      <c r="O205" s="109"/>
      <c r="P205" s="109"/>
      <c r="Q205" s="109"/>
      <c r="R205" s="109"/>
      <c r="S205" s="109"/>
      <c r="T205" s="109"/>
    </row>
    <row r="206" spans="2:20" s="108" customFormat="1" ht="14.25">
      <c r="B206" s="116"/>
      <c r="C206" s="116"/>
      <c r="D206" s="116"/>
      <c r="E206" s="116"/>
      <c r="F206" s="116"/>
      <c r="G206" s="116"/>
      <c r="H206" s="116"/>
      <c r="I206" s="116"/>
      <c r="K206" s="109"/>
      <c r="L206" s="109"/>
      <c r="M206" s="109"/>
      <c r="N206" s="109"/>
      <c r="O206" s="109"/>
      <c r="P206" s="109"/>
      <c r="Q206" s="109"/>
      <c r="R206" s="109"/>
      <c r="S206" s="109"/>
      <c r="T206" s="109"/>
    </row>
    <row r="207" spans="2:20" s="108" customFormat="1" ht="14.25">
      <c r="B207" s="116"/>
      <c r="C207" s="116"/>
      <c r="D207" s="116"/>
      <c r="E207" s="116"/>
      <c r="F207" s="116"/>
      <c r="G207" s="116"/>
      <c r="H207" s="116"/>
      <c r="I207" s="116"/>
      <c r="K207" s="109"/>
      <c r="L207" s="109"/>
      <c r="M207" s="109"/>
      <c r="N207" s="109"/>
      <c r="O207" s="109"/>
      <c r="P207" s="109"/>
      <c r="Q207" s="109"/>
      <c r="R207" s="109"/>
      <c r="S207" s="109"/>
      <c r="T207" s="109"/>
    </row>
    <row r="208" spans="2:20" s="108" customFormat="1" ht="14.25">
      <c r="B208" s="116"/>
      <c r="C208" s="116"/>
      <c r="D208" s="116"/>
      <c r="E208" s="116"/>
      <c r="F208" s="116"/>
      <c r="G208" s="116"/>
      <c r="H208" s="116"/>
      <c r="I208" s="116"/>
      <c r="K208" s="109"/>
      <c r="L208" s="109"/>
      <c r="M208" s="109"/>
      <c r="N208" s="109"/>
      <c r="O208" s="109"/>
      <c r="P208" s="109"/>
      <c r="Q208" s="109"/>
      <c r="R208" s="109"/>
      <c r="S208" s="109"/>
      <c r="T208" s="109"/>
    </row>
    <row r="209" spans="2:20" s="108" customFormat="1" ht="14.25">
      <c r="B209" s="116"/>
      <c r="C209" s="116"/>
      <c r="D209" s="116"/>
      <c r="E209" s="116"/>
      <c r="F209" s="116"/>
      <c r="G209" s="116"/>
      <c r="H209" s="116"/>
      <c r="I209" s="116"/>
      <c r="K209" s="109"/>
      <c r="L209" s="109"/>
      <c r="M209" s="109"/>
      <c r="N209" s="109"/>
      <c r="O209" s="109"/>
      <c r="P209" s="109"/>
      <c r="Q209" s="109"/>
      <c r="R209" s="109"/>
      <c r="S209" s="109"/>
      <c r="T209" s="109"/>
    </row>
    <row r="210" spans="2:20" s="108" customFormat="1" ht="14.25">
      <c r="B210" s="116"/>
      <c r="C210" s="116"/>
      <c r="D210" s="116"/>
      <c r="E210" s="116"/>
      <c r="F210" s="116"/>
      <c r="G210" s="116"/>
      <c r="H210" s="116"/>
      <c r="I210" s="116"/>
      <c r="K210" s="109"/>
      <c r="L210" s="109"/>
      <c r="M210" s="109"/>
      <c r="N210" s="109"/>
      <c r="O210" s="109"/>
      <c r="P210" s="109"/>
      <c r="Q210" s="109"/>
      <c r="R210" s="109"/>
      <c r="S210" s="109"/>
      <c r="T210" s="109"/>
    </row>
    <row r="211" spans="2:20" s="108" customFormat="1" ht="14.25">
      <c r="B211" s="116"/>
      <c r="C211" s="116"/>
      <c r="D211" s="116"/>
      <c r="E211" s="116"/>
      <c r="F211" s="116"/>
      <c r="G211" s="116"/>
      <c r="H211" s="116"/>
      <c r="I211" s="116"/>
      <c r="K211" s="109"/>
      <c r="L211" s="109"/>
      <c r="M211" s="109"/>
      <c r="N211" s="109"/>
      <c r="O211" s="109"/>
      <c r="P211" s="109"/>
      <c r="Q211" s="109"/>
      <c r="R211" s="109"/>
      <c r="S211" s="109"/>
      <c r="T211" s="109"/>
    </row>
    <row r="212" spans="2:20" s="108" customFormat="1" ht="14.25">
      <c r="B212" s="116"/>
      <c r="C212" s="116"/>
      <c r="D212" s="116"/>
      <c r="E212" s="116"/>
      <c r="F212" s="116"/>
      <c r="G212" s="116"/>
      <c r="H212" s="116"/>
      <c r="I212" s="116"/>
      <c r="K212" s="109"/>
      <c r="L212" s="109"/>
      <c r="M212" s="109"/>
      <c r="N212" s="109"/>
      <c r="O212" s="109"/>
      <c r="P212" s="109"/>
      <c r="Q212" s="109"/>
      <c r="R212" s="109"/>
      <c r="S212" s="109"/>
      <c r="T212" s="109"/>
    </row>
    <row r="213" spans="2:20" s="108" customFormat="1" ht="14.25">
      <c r="B213" s="116"/>
      <c r="C213" s="116"/>
      <c r="D213" s="116"/>
      <c r="E213" s="116"/>
      <c r="F213" s="116"/>
      <c r="G213" s="116"/>
      <c r="H213" s="116"/>
      <c r="I213" s="116"/>
      <c r="K213" s="109"/>
      <c r="L213" s="109"/>
      <c r="M213" s="109"/>
      <c r="N213" s="109"/>
      <c r="O213" s="109"/>
      <c r="P213" s="109"/>
      <c r="Q213" s="109"/>
      <c r="R213" s="109"/>
      <c r="S213" s="109"/>
      <c r="T213" s="109"/>
    </row>
    <row r="214" spans="2:20" s="108" customFormat="1" ht="14.25">
      <c r="B214" s="116"/>
      <c r="C214" s="116"/>
      <c r="D214" s="116"/>
      <c r="E214" s="116"/>
      <c r="F214" s="116"/>
      <c r="G214" s="116"/>
      <c r="H214" s="116"/>
      <c r="I214" s="116"/>
      <c r="K214" s="109"/>
      <c r="L214" s="109"/>
      <c r="M214" s="109"/>
      <c r="N214" s="109"/>
      <c r="O214" s="109"/>
      <c r="P214" s="109"/>
      <c r="Q214" s="109"/>
      <c r="R214" s="109"/>
      <c r="S214" s="109"/>
      <c r="T214" s="109"/>
    </row>
    <row r="215" spans="2:20" s="108" customFormat="1" ht="14.25">
      <c r="B215" s="116"/>
      <c r="C215" s="116"/>
      <c r="D215" s="116"/>
      <c r="E215" s="116"/>
      <c r="F215" s="116"/>
      <c r="G215" s="116"/>
      <c r="H215" s="116"/>
      <c r="I215" s="116"/>
      <c r="K215" s="109"/>
      <c r="L215" s="109"/>
      <c r="M215" s="109"/>
      <c r="N215" s="109"/>
      <c r="O215" s="109"/>
      <c r="P215" s="109"/>
      <c r="Q215" s="109"/>
      <c r="R215" s="109"/>
      <c r="S215" s="109"/>
      <c r="T215" s="109"/>
    </row>
    <row r="216" spans="2:20" s="108" customFormat="1" ht="14.25">
      <c r="B216" s="116"/>
      <c r="C216" s="116"/>
      <c r="D216" s="116"/>
      <c r="E216" s="116"/>
      <c r="F216" s="116"/>
      <c r="G216" s="116"/>
      <c r="H216" s="116"/>
      <c r="I216" s="116"/>
      <c r="K216" s="109"/>
      <c r="L216" s="109"/>
      <c r="M216" s="109"/>
      <c r="N216" s="109"/>
      <c r="O216" s="109"/>
      <c r="P216" s="109"/>
      <c r="Q216" s="109"/>
      <c r="R216" s="109"/>
      <c r="S216" s="109"/>
      <c r="T216" s="109"/>
    </row>
    <row r="217" spans="2:20" s="108" customFormat="1" ht="14.25">
      <c r="B217" s="116"/>
      <c r="C217" s="116"/>
      <c r="D217" s="116"/>
      <c r="E217" s="116"/>
      <c r="F217" s="116"/>
      <c r="G217" s="116"/>
      <c r="H217" s="116"/>
      <c r="I217" s="116"/>
      <c r="K217" s="109"/>
      <c r="L217" s="109"/>
      <c r="M217" s="109"/>
      <c r="N217" s="109"/>
      <c r="O217" s="109"/>
      <c r="P217" s="109"/>
      <c r="Q217" s="109"/>
      <c r="R217" s="109"/>
      <c r="S217" s="109"/>
      <c r="T217" s="109"/>
    </row>
    <row r="218" spans="2:20" s="108" customFormat="1" ht="14.25">
      <c r="B218" s="116"/>
      <c r="C218" s="116"/>
      <c r="D218" s="116"/>
      <c r="E218" s="116"/>
      <c r="F218" s="116"/>
      <c r="G218" s="116"/>
      <c r="H218" s="116"/>
      <c r="I218" s="116"/>
      <c r="K218" s="109"/>
      <c r="L218" s="109"/>
      <c r="M218" s="109"/>
      <c r="N218" s="109"/>
      <c r="O218" s="109"/>
      <c r="P218" s="109"/>
      <c r="Q218" s="109"/>
      <c r="R218" s="109"/>
      <c r="S218" s="109"/>
      <c r="T218" s="109"/>
    </row>
    <row r="219" spans="2:20" s="108" customFormat="1" ht="14.25">
      <c r="B219" s="116"/>
      <c r="C219" s="116"/>
      <c r="D219" s="116"/>
      <c r="E219" s="116"/>
      <c r="F219" s="116"/>
      <c r="G219" s="116"/>
      <c r="H219" s="116"/>
      <c r="I219" s="116"/>
      <c r="K219" s="109"/>
      <c r="L219" s="109"/>
      <c r="M219" s="109"/>
      <c r="N219" s="109"/>
      <c r="O219" s="109"/>
      <c r="P219" s="109"/>
      <c r="Q219" s="109"/>
      <c r="R219" s="109"/>
      <c r="S219" s="109"/>
      <c r="T219" s="109"/>
    </row>
    <row r="220" spans="2:20" s="108" customFormat="1" ht="14.25">
      <c r="B220" s="116"/>
      <c r="C220" s="116"/>
      <c r="D220" s="116"/>
      <c r="E220" s="116"/>
      <c r="F220" s="116"/>
      <c r="G220" s="116"/>
      <c r="H220" s="116"/>
      <c r="I220" s="116"/>
      <c r="K220" s="109"/>
      <c r="L220" s="109"/>
      <c r="M220" s="109"/>
      <c r="N220" s="109"/>
      <c r="O220" s="109"/>
      <c r="P220" s="109"/>
      <c r="Q220" s="109"/>
      <c r="R220" s="109"/>
      <c r="S220" s="109"/>
      <c r="T220" s="109"/>
    </row>
    <row r="221" spans="2:20" s="108" customFormat="1" ht="14.25">
      <c r="B221" s="116"/>
      <c r="C221" s="116"/>
      <c r="D221" s="116"/>
      <c r="E221" s="116"/>
      <c r="F221" s="116"/>
      <c r="G221" s="116"/>
      <c r="H221" s="116"/>
      <c r="I221" s="116"/>
      <c r="K221" s="109"/>
      <c r="L221" s="109"/>
      <c r="M221" s="109"/>
      <c r="N221" s="109"/>
      <c r="O221" s="109"/>
      <c r="P221" s="109"/>
      <c r="Q221" s="109"/>
      <c r="R221" s="109"/>
      <c r="S221" s="109"/>
      <c r="T221" s="109"/>
    </row>
    <row r="222" spans="2:20" s="108" customFormat="1" ht="14.25">
      <c r="B222" s="116"/>
      <c r="C222" s="116"/>
      <c r="D222" s="116"/>
      <c r="E222" s="116"/>
      <c r="F222" s="116"/>
      <c r="G222" s="116"/>
      <c r="H222" s="116"/>
      <c r="I222" s="116"/>
      <c r="K222" s="109"/>
      <c r="L222" s="109"/>
      <c r="M222" s="109"/>
      <c r="N222" s="109"/>
      <c r="O222" s="109"/>
      <c r="P222" s="109"/>
      <c r="Q222" s="109"/>
      <c r="R222" s="109"/>
      <c r="S222" s="109"/>
      <c r="T222" s="109"/>
    </row>
    <row r="223" spans="2:20" s="108" customFormat="1" ht="14.25">
      <c r="B223" s="116"/>
      <c r="C223" s="116"/>
      <c r="D223" s="116"/>
      <c r="E223" s="116"/>
      <c r="F223" s="116"/>
      <c r="G223" s="116"/>
      <c r="H223" s="116"/>
      <c r="I223" s="116"/>
      <c r="K223" s="109"/>
      <c r="L223" s="109"/>
      <c r="M223" s="109"/>
      <c r="N223" s="109"/>
      <c r="O223" s="109"/>
      <c r="P223" s="109"/>
      <c r="Q223" s="109"/>
      <c r="R223" s="109"/>
      <c r="S223" s="109"/>
      <c r="T223" s="109"/>
    </row>
    <row r="224" spans="2:20" s="108" customFormat="1" ht="14.25">
      <c r="B224" s="116"/>
      <c r="C224" s="116"/>
      <c r="D224" s="116"/>
      <c r="E224" s="116"/>
      <c r="F224" s="116"/>
      <c r="G224" s="116"/>
      <c r="H224" s="116"/>
      <c r="I224" s="116"/>
      <c r="K224" s="109"/>
      <c r="L224" s="109"/>
      <c r="M224" s="109"/>
      <c r="N224" s="109"/>
      <c r="O224" s="109"/>
      <c r="P224" s="109"/>
      <c r="Q224" s="109"/>
      <c r="R224" s="109"/>
      <c r="S224" s="109"/>
      <c r="T224" s="109"/>
    </row>
    <row r="225" spans="2:20" s="108" customFormat="1" ht="14.25">
      <c r="B225" s="116"/>
      <c r="C225" s="116"/>
      <c r="D225" s="116"/>
      <c r="E225" s="116"/>
      <c r="F225" s="116"/>
      <c r="G225" s="116"/>
      <c r="H225" s="116"/>
      <c r="I225" s="116"/>
      <c r="K225" s="109"/>
      <c r="L225" s="109"/>
      <c r="M225" s="109"/>
      <c r="N225" s="109"/>
      <c r="O225" s="109"/>
      <c r="P225" s="109"/>
      <c r="Q225" s="109"/>
      <c r="R225" s="109"/>
      <c r="S225" s="109"/>
      <c r="T225" s="109"/>
    </row>
    <row r="226" spans="2:20" s="108" customFormat="1" ht="14.25">
      <c r="B226" s="116"/>
      <c r="C226" s="116"/>
      <c r="D226" s="116"/>
      <c r="E226" s="116"/>
      <c r="F226" s="116"/>
      <c r="G226" s="116"/>
      <c r="H226" s="116"/>
      <c r="I226" s="116"/>
      <c r="K226" s="109"/>
      <c r="L226" s="109"/>
      <c r="M226" s="109"/>
      <c r="N226" s="109"/>
      <c r="O226" s="109"/>
      <c r="P226" s="109"/>
      <c r="Q226" s="109"/>
      <c r="R226" s="109"/>
      <c r="S226" s="109"/>
      <c r="T226" s="109"/>
    </row>
    <row r="227" spans="2:20" s="108" customFormat="1" ht="14.25">
      <c r="B227" s="116"/>
      <c r="C227" s="116"/>
      <c r="D227" s="116"/>
      <c r="E227" s="116"/>
      <c r="F227" s="116"/>
      <c r="G227" s="116"/>
      <c r="H227" s="116"/>
      <c r="I227" s="116"/>
      <c r="K227" s="109"/>
      <c r="L227" s="109"/>
      <c r="M227" s="109"/>
      <c r="N227" s="109"/>
      <c r="O227" s="109"/>
      <c r="P227" s="109"/>
      <c r="Q227" s="109"/>
      <c r="R227" s="109"/>
      <c r="S227" s="109"/>
      <c r="T227" s="109"/>
    </row>
    <row r="228" spans="2:20" s="108" customFormat="1" ht="14.25">
      <c r="B228" s="116"/>
      <c r="C228" s="116"/>
      <c r="D228" s="116"/>
      <c r="E228" s="116"/>
      <c r="F228" s="116"/>
      <c r="G228" s="116"/>
      <c r="H228" s="116"/>
      <c r="I228" s="116"/>
      <c r="K228" s="109"/>
      <c r="L228" s="109"/>
      <c r="M228" s="109"/>
      <c r="N228" s="109"/>
      <c r="O228" s="109"/>
      <c r="P228" s="109"/>
      <c r="Q228" s="109"/>
      <c r="R228" s="109"/>
      <c r="S228" s="109"/>
      <c r="T228" s="109"/>
    </row>
    <row r="229" spans="2:20" s="108" customFormat="1" ht="14.25">
      <c r="B229" s="116"/>
      <c r="C229" s="116"/>
      <c r="D229" s="116"/>
      <c r="E229" s="116"/>
      <c r="F229" s="116"/>
      <c r="G229" s="116"/>
      <c r="H229" s="116"/>
      <c r="I229" s="116"/>
      <c r="K229" s="109"/>
      <c r="L229" s="109"/>
      <c r="M229" s="109"/>
      <c r="N229" s="109"/>
      <c r="O229" s="109"/>
      <c r="P229" s="109"/>
      <c r="Q229" s="109"/>
      <c r="R229" s="109"/>
      <c r="S229" s="109"/>
      <c r="T229" s="109"/>
    </row>
    <row r="230" spans="2:20" s="108" customFormat="1" ht="14.25">
      <c r="B230" s="116"/>
      <c r="C230" s="116"/>
      <c r="D230" s="116"/>
      <c r="E230" s="116"/>
      <c r="F230" s="116"/>
      <c r="G230" s="116"/>
      <c r="H230" s="116"/>
      <c r="I230" s="116"/>
      <c r="K230" s="109"/>
      <c r="L230" s="109"/>
      <c r="M230" s="109"/>
      <c r="N230" s="109"/>
      <c r="O230" s="109"/>
      <c r="P230" s="109"/>
      <c r="Q230" s="109"/>
      <c r="R230" s="109"/>
      <c r="S230" s="109"/>
      <c r="T230" s="109"/>
    </row>
    <row r="231" spans="2:20" s="108" customFormat="1" ht="14.25">
      <c r="B231" s="116"/>
      <c r="C231" s="116"/>
      <c r="D231" s="116"/>
      <c r="E231" s="116"/>
      <c r="F231" s="116"/>
      <c r="G231" s="116"/>
      <c r="H231" s="116"/>
      <c r="I231" s="116"/>
      <c r="K231" s="109"/>
      <c r="L231" s="109"/>
      <c r="M231" s="109"/>
      <c r="N231" s="109"/>
      <c r="O231" s="109"/>
      <c r="P231" s="109"/>
      <c r="Q231" s="109"/>
      <c r="R231" s="109"/>
      <c r="S231" s="109"/>
      <c r="T231" s="109"/>
    </row>
    <row r="232" spans="2:20" s="108" customFormat="1" ht="14.25">
      <c r="B232" s="116"/>
      <c r="C232" s="116"/>
      <c r="D232" s="116"/>
      <c r="E232" s="116"/>
      <c r="F232" s="116"/>
      <c r="G232" s="116"/>
      <c r="H232" s="116"/>
      <c r="I232" s="116"/>
      <c r="K232" s="109"/>
      <c r="L232" s="109"/>
      <c r="M232" s="109"/>
      <c r="N232" s="109"/>
      <c r="O232" s="109"/>
      <c r="P232" s="109"/>
      <c r="Q232" s="109"/>
      <c r="R232" s="109"/>
      <c r="S232" s="109"/>
      <c r="T232" s="109"/>
    </row>
    <row r="233" spans="2:20" s="108" customFormat="1" ht="14.25">
      <c r="B233" s="116"/>
      <c r="C233" s="116"/>
      <c r="D233" s="116"/>
      <c r="E233" s="116"/>
      <c r="F233" s="116"/>
      <c r="G233" s="116"/>
      <c r="H233" s="116"/>
      <c r="I233" s="116"/>
      <c r="K233" s="109"/>
      <c r="L233" s="109"/>
      <c r="M233" s="109"/>
      <c r="N233" s="109"/>
      <c r="O233" s="109"/>
      <c r="P233" s="109"/>
      <c r="Q233" s="109"/>
      <c r="R233" s="109"/>
      <c r="S233" s="109"/>
      <c r="T233" s="109"/>
    </row>
    <row r="234" spans="2:20" s="108" customFormat="1" ht="14.25">
      <c r="B234" s="116"/>
      <c r="C234" s="116"/>
      <c r="D234" s="116"/>
      <c r="E234" s="116"/>
      <c r="F234" s="116"/>
      <c r="G234" s="116"/>
      <c r="H234" s="116"/>
      <c r="I234" s="116"/>
      <c r="K234" s="109"/>
      <c r="L234" s="109"/>
      <c r="M234" s="109"/>
      <c r="N234" s="109"/>
      <c r="O234" s="109"/>
      <c r="P234" s="109"/>
      <c r="Q234" s="109"/>
      <c r="R234" s="109"/>
      <c r="S234" s="109"/>
      <c r="T234" s="109"/>
    </row>
    <row r="235" spans="2:20" s="108" customFormat="1" ht="14.25">
      <c r="B235" s="116"/>
      <c r="C235" s="116"/>
      <c r="D235" s="116"/>
      <c r="E235" s="116"/>
      <c r="F235" s="116"/>
      <c r="G235" s="116"/>
      <c r="H235" s="116"/>
      <c r="I235" s="116"/>
      <c r="K235" s="109"/>
      <c r="L235" s="109"/>
      <c r="M235" s="109"/>
      <c r="N235" s="109"/>
      <c r="O235" s="109"/>
      <c r="P235" s="109"/>
      <c r="Q235" s="109"/>
      <c r="R235" s="109"/>
      <c r="S235" s="109"/>
      <c r="T235" s="109"/>
    </row>
    <row r="236" spans="2:20" s="108" customFormat="1" ht="14.25">
      <c r="B236" s="116"/>
      <c r="C236" s="116"/>
      <c r="D236" s="116"/>
      <c r="E236" s="116"/>
      <c r="F236" s="116"/>
      <c r="G236" s="116"/>
      <c r="H236" s="116"/>
      <c r="I236" s="116"/>
      <c r="K236" s="109"/>
      <c r="L236" s="109"/>
      <c r="M236" s="109"/>
      <c r="N236" s="109"/>
      <c r="O236" s="109"/>
      <c r="P236" s="109"/>
      <c r="Q236" s="109"/>
      <c r="R236" s="109"/>
      <c r="S236" s="109"/>
      <c r="T236" s="109"/>
    </row>
  </sheetData>
  <sheetProtection/>
  <mergeCells count="49">
    <mergeCell ref="E25:F25"/>
    <mergeCell ref="E26:F26"/>
    <mergeCell ref="A18:A26"/>
    <mergeCell ref="E18:F18"/>
    <mergeCell ref="B19:B21"/>
    <mergeCell ref="E19:F19"/>
    <mergeCell ref="E20:F20"/>
    <mergeCell ref="E21:F21"/>
    <mergeCell ref="B22:B25"/>
    <mergeCell ref="E22:F22"/>
    <mergeCell ref="B12:D12"/>
    <mergeCell ref="E12:I12"/>
    <mergeCell ref="E23:F23"/>
    <mergeCell ref="E24:F24"/>
    <mergeCell ref="E14:F14"/>
    <mergeCell ref="G14:H14"/>
    <mergeCell ref="C15:D15"/>
    <mergeCell ref="E15:F15"/>
    <mergeCell ref="G15:H15"/>
    <mergeCell ref="B7:D7"/>
    <mergeCell ref="E7:I7"/>
    <mergeCell ref="A16:A17"/>
    <mergeCell ref="B16:F16"/>
    <mergeCell ref="G16:I16"/>
    <mergeCell ref="B17:F17"/>
    <mergeCell ref="G17:I17"/>
    <mergeCell ref="E10:I10"/>
    <mergeCell ref="B11:D11"/>
    <mergeCell ref="E11:I11"/>
    <mergeCell ref="B8:D8"/>
    <mergeCell ref="F8:G8"/>
    <mergeCell ref="A13:B15"/>
    <mergeCell ref="C13:D13"/>
    <mergeCell ref="E13:F13"/>
    <mergeCell ref="G13:H13"/>
    <mergeCell ref="C14:D14"/>
    <mergeCell ref="A6:A12"/>
    <mergeCell ref="B6:D6"/>
    <mergeCell ref="E6:I6"/>
    <mergeCell ref="B9:D9"/>
    <mergeCell ref="E9:I9"/>
    <mergeCell ref="B10:D10"/>
    <mergeCell ref="A2:I2"/>
    <mergeCell ref="A3:D3"/>
    <mergeCell ref="E3:I3"/>
    <mergeCell ref="A4:D4"/>
    <mergeCell ref="E4:I4"/>
    <mergeCell ref="A5:D5"/>
    <mergeCell ref="F5:G5"/>
  </mergeCells>
  <dataValidations count="8">
    <dataValidation type="list" allowBlank="1" showInputMessage="1" showErrorMessage="1" sqref="F8">
      <formula1>"□ 项目法,■ 项目法"</formula1>
    </dataValidation>
    <dataValidation type="list" allowBlank="1" showInputMessage="1" showErrorMessage="1" sqref="E8">
      <formula1>"□ 因素法,■ 因素法"</formula1>
    </dataValidation>
    <dataValidation type="list" allowBlank="1" showInputMessage="1" showErrorMessage="1" sqref="H8">
      <formula1>"□ 据实据效,■ 据实据效"</formula1>
    </dataValidation>
    <dataValidation type="list" allowBlank="1" showInputMessage="1" showErrorMessage="1" sqref="I5">
      <formula1>"□ 行政运行,■ 行政运行"</formula1>
    </dataValidation>
    <dataValidation type="list" allowBlank="1" showInputMessage="1" showErrorMessage="1" sqref="H5">
      <formula1>"□ 基础设施,■ 基础设施"</formula1>
    </dataValidation>
    <dataValidation type="list" allowBlank="1" showInputMessage="1" showErrorMessage="1" sqref="F5:G5">
      <formula1>"□ 民生保障,■ 民生保障"</formula1>
    </dataValidation>
    <dataValidation type="list" allowBlank="1" showInputMessage="1" showErrorMessage="1" sqref="I8">
      <formula1>"□ 因素法与项目法相组合,■ 因素法与项目法相组合"</formula1>
    </dataValidation>
    <dataValidation type="list" allowBlank="1" showInputMessage="1" showErrorMessage="1" sqref="E5">
      <formula1>"□ 产业发展,■ 产业发展"</formula1>
    </dataValidation>
  </dataValidations>
  <printOptions horizontalCentered="1"/>
  <pageMargins left="0.3937007874015748" right="0.3937007874015748" top="0.9842519685039371" bottom="0.5905511811023623" header="0.31496062992125984" footer="0.31496062992125984"/>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T14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9"/>
      <c r="B1" s="30"/>
      <c r="C1" s="30"/>
      <c r="D1" s="30"/>
      <c r="E1" s="30"/>
      <c r="F1" s="30"/>
      <c r="G1" s="30"/>
      <c r="H1" s="30"/>
      <c r="I1" s="30"/>
      <c r="J1" s="30"/>
      <c r="K1" s="30"/>
      <c r="L1" s="30"/>
      <c r="M1" s="30"/>
      <c r="N1" s="30"/>
      <c r="O1" s="30"/>
      <c r="P1" s="30"/>
      <c r="Q1" s="30"/>
      <c r="R1" s="30"/>
      <c r="S1" s="31"/>
      <c r="T1" s="32" t="s">
        <v>54</v>
      </c>
    </row>
    <row r="2" spans="1:20" ht="19.5" customHeight="1">
      <c r="A2" s="118" t="s">
        <v>55</v>
      </c>
      <c r="B2" s="118"/>
      <c r="C2" s="118"/>
      <c r="D2" s="118"/>
      <c r="E2" s="118"/>
      <c r="F2" s="118"/>
      <c r="G2" s="118"/>
      <c r="H2" s="118"/>
      <c r="I2" s="118"/>
      <c r="J2" s="118"/>
      <c r="K2" s="118"/>
      <c r="L2" s="118"/>
      <c r="M2" s="118"/>
      <c r="N2" s="118"/>
      <c r="O2" s="118"/>
      <c r="P2" s="118"/>
      <c r="Q2" s="118"/>
      <c r="R2" s="118"/>
      <c r="S2" s="118"/>
      <c r="T2" s="118"/>
    </row>
    <row r="3" spans="1:20" ht="19.5" customHeight="1">
      <c r="A3" s="33" t="s">
        <v>0</v>
      </c>
      <c r="B3" s="34"/>
      <c r="C3" s="34"/>
      <c r="D3" s="34"/>
      <c r="E3" s="34"/>
      <c r="F3" s="35"/>
      <c r="G3" s="35"/>
      <c r="H3" s="35"/>
      <c r="I3" s="35"/>
      <c r="J3" s="36"/>
      <c r="K3" s="36"/>
      <c r="L3" s="36"/>
      <c r="M3" s="36"/>
      <c r="N3" s="36"/>
      <c r="O3" s="36"/>
      <c r="P3" s="36"/>
      <c r="Q3" s="36"/>
      <c r="R3" s="36"/>
      <c r="S3" s="37"/>
      <c r="T3" s="2" t="s">
        <v>3</v>
      </c>
    </row>
    <row r="4" spans="1:20" ht="19.5" customHeight="1">
      <c r="A4" s="126" t="s">
        <v>56</v>
      </c>
      <c r="B4" s="127"/>
      <c r="C4" s="127"/>
      <c r="D4" s="127"/>
      <c r="E4" s="128"/>
      <c r="F4" s="121" t="s">
        <v>57</v>
      </c>
      <c r="G4" s="132" t="s">
        <v>58</v>
      </c>
      <c r="H4" s="122" t="s">
        <v>59</v>
      </c>
      <c r="I4" s="122" t="s">
        <v>60</v>
      </c>
      <c r="J4" s="122" t="s">
        <v>61</v>
      </c>
      <c r="K4" s="122" t="s">
        <v>62</v>
      </c>
      <c r="L4" s="122"/>
      <c r="M4" s="134" t="s">
        <v>63</v>
      </c>
      <c r="N4" s="137" t="s">
        <v>64</v>
      </c>
      <c r="O4" s="138"/>
      <c r="P4" s="138"/>
      <c r="Q4" s="138"/>
      <c r="R4" s="139"/>
      <c r="S4" s="121" t="s">
        <v>65</v>
      </c>
      <c r="T4" s="122" t="s">
        <v>66</v>
      </c>
    </row>
    <row r="5" spans="1:20" ht="19.5" customHeight="1">
      <c r="A5" s="126" t="s">
        <v>67</v>
      </c>
      <c r="B5" s="127"/>
      <c r="C5" s="128"/>
      <c r="D5" s="124" t="s">
        <v>68</v>
      </c>
      <c r="E5" s="140" t="s">
        <v>69</v>
      </c>
      <c r="F5" s="122"/>
      <c r="G5" s="132"/>
      <c r="H5" s="122"/>
      <c r="I5" s="122"/>
      <c r="J5" s="122"/>
      <c r="K5" s="129" t="s">
        <v>70</v>
      </c>
      <c r="L5" s="122" t="s">
        <v>71</v>
      </c>
      <c r="M5" s="135"/>
      <c r="N5" s="131" t="s">
        <v>72</v>
      </c>
      <c r="O5" s="131" t="s">
        <v>73</v>
      </c>
      <c r="P5" s="131" t="s">
        <v>74</v>
      </c>
      <c r="Q5" s="131" t="s">
        <v>75</v>
      </c>
      <c r="R5" s="131" t="s">
        <v>76</v>
      </c>
      <c r="S5" s="122"/>
      <c r="T5" s="122"/>
    </row>
    <row r="6" spans="1:20" ht="30.75" customHeight="1">
      <c r="A6" s="39" t="s">
        <v>77</v>
      </c>
      <c r="B6" s="40" t="s">
        <v>78</v>
      </c>
      <c r="C6" s="41" t="s">
        <v>79</v>
      </c>
      <c r="D6" s="125"/>
      <c r="E6" s="125"/>
      <c r="F6" s="123"/>
      <c r="G6" s="133"/>
      <c r="H6" s="123"/>
      <c r="I6" s="123"/>
      <c r="J6" s="123"/>
      <c r="K6" s="130"/>
      <c r="L6" s="123"/>
      <c r="M6" s="136"/>
      <c r="N6" s="123"/>
      <c r="O6" s="123"/>
      <c r="P6" s="123"/>
      <c r="Q6" s="123"/>
      <c r="R6" s="123"/>
      <c r="S6" s="123"/>
      <c r="T6" s="123"/>
    </row>
    <row r="7" spans="1:20" ht="19.5" customHeight="1">
      <c r="A7" s="44" t="s">
        <v>36</v>
      </c>
      <c r="B7" s="44" t="s">
        <v>36</v>
      </c>
      <c r="C7" s="44" t="s">
        <v>36</v>
      </c>
      <c r="D7" s="44" t="s">
        <v>36</v>
      </c>
      <c r="E7" s="44" t="s">
        <v>57</v>
      </c>
      <c r="F7" s="45">
        <v>66406.61</v>
      </c>
      <c r="G7" s="45">
        <v>12522.84</v>
      </c>
      <c r="H7" s="45">
        <v>40853.01</v>
      </c>
      <c r="I7" s="45">
        <v>0</v>
      </c>
      <c r="J7" s="46">
        <v>0</v>
      </c>
      <c r="K7" s="47">
        <v>2851</v>
      </c>
      <c r="L7" s="45">
        <v>0</v>
      </c>
      <c r="M7" s="46">
        <v>4830.07</v>
      </c>
      <c r="N7" s="47">
        <f aca="true" t="shared" si="0" ref="N7:N38">SUM(O7:R7)</f>
        <v>0</v>
      </c>
      <c r="O7" s="45">
        <v>0</v>
      </c>
      <c r="P7" s="45">
        <v>0</v>
      </c>
      <c r="Q7" s="45">
        <v>0</v>
      </c>
      <c r="R7" s="46">
        <v>0</v>
      </c>
      <c r="S7" s="47">
        <v>1643.36</v>
      </c>
      <c r="T7" s="46">
        <v>3706.33</v>
      </c>
    </row>
    <row r="8" spans="1:20" ht="19.5" customHeight="1">
      <c r="A8" s="44" t="s">
        <v>36</v>
      </c>
      <c r="B8" s="44" t="s">
        <v>36</v>
      </c>
      <c r="C8" s="44" t="s">
        <v>36</v>
      </c>
      <c r="D8" s="44" t="s">
        <v>36</v>
      </c>
      <c r="E8" s="44" t="s">
        <v>80</v>
      </c>
      <c r="F8" s="45">
        <v>19521.33</v>
      </c>
      <c r="G8" s="45">
        <v>8373.43</v>
      </c>
      <c r="H8" s="45">
        <v>11147.9</v>
      </c>
      <c r="I8" s="45">
        <v>0</v>
      </c>
      <c r="J8" s="46">
        <v>0</v>
      </c>
      <c r="K8" s="47">
        <v>0</v>
      </c>
      <c r="L8" s="45">
        <v>0</v>
      </c>
      <c r="M8" s="46">
        <v>0</v>
      </c>
      <c r="N8" s="47">
        <f t="shared" si="0"/>
        <v>0</v>
      </c>
      <c r="O8" s="45">
        <v>0</v>
      </c>
      <c r="P8" s="45">
        <v>0</v>
      </c>
      <c r="Q8" s="45">
        <v>0</v>
      </c>
      <c r="R8" s="46">
        <v>0</v>
      </c>
      <c r="S8" s="47">
        <v>0</v>
      </c>
      <c r="T8" s="46">
        <v>0</v>
      </c>
    </row>
    <row r="9" spans="1:20" ht="19.5" customHeight="1">
      <c r="A9" s="44" t="s">
        <v>36</v>
      </c>
      <c r="B9" s="44" t="s">
        <v>36</v>
      </c>
      <c r="C9" s="44" t="s">
        <v>36</v>
      </c>
      <c r="D9" s="44" t="s">
        <v>36</v>
      </c>
      <c r="E9" s="44" t="s">
        <v>81</v>
      </c>
      <c r="F9" s="45">
        <v>19521.33</v>
      </c>
      <c r="G9" s="45">
        <v>8373.43</v>
      </c>
      <c r="H9" s="45">
        <v>11147.9</v>
      </c>
      <c r="I9" s="45">
        <v>0</v>
      </c>
      <c r="J9" s="46">
        <v>0</v>
      </c>
      <c r="K9" s="47">
        <v>0</v>
      </c>
      <c r="L9" s="45">
        <v>0</v>
      </c>
      <c r="M9" s="46">
        <v>0</v>
      </c>
      <c r="N9" s="47">
        <f t="shared" si="0"/>
        <v>0</v>
      </c>
      <c r="O9" s="45">
        <v>0</v>
      </c>
      <c r="P9" s="45">
        <v>0</v>
      </c>
      <c r="Q9" s="45">
        <v>0</v>
      </c>
      <c r="R9" s="46">
        <v>0</v>
      </c>
      <c r="S9" s="47">
        <v>0</v>
      </c>
      <c r="T9" s="46">
        <v>0</v>
      </c>
    </row>
    <row r="10" spans="1:20" ht="19.5" customHeight="1">
      <c r="A10" s="44" t="s">
        <v>82</v>
      </c>
      <c r="B10" s="44" t="s">
        <v>83</v>
      </c>
      <c r="C10" s="44" t="s">
        <v>84</v>
      </c>
      <c r="D10" s="44" t="s">
        <v>85</v>
      </c>
      <c r="E10" s="44" t="s">
        <v>86</v>
      </c>
      <c r="F10" s="45">
        <v>341</v>
      </c>
      <c r="G10" s="45">
        <v>0</v>
      </c>
      <c r="H10" s="45">
        <v>341</v>
      </c>
      <c r="I10" s="45">
        <v>0</v>
      </c>
      <c r="J10" s="46">
        <v>0</v>
      </c>
      <c r="K10" s="47">
        <v>0</v>
      </c>
      <c r="L10" s="45">
        <v>0</v>
      </c>
      <c r="M10" s="46">
        <v>0</v>
      </c>
      <c r="N10" s="47">
        <f t="shared" si="0"/>
        <v>0</v>
      </c>
      <c r="O10" s="45">
        <v>0</v>
      </c>
      <c r="P10" s="45">
        <v>0</v>
      </c>
      <c r="Q10" s="45">
        <v>0</v>
      </c>
      <c r="R10" s="46">
        <v>0</v>
      </c>
      <c r="S10" s="47">
        <v>0</v>
      </c>
      <c r="T10" s="46">
        <v>0</v>
      </c>
    </row>
    <row r="11" spans="1:20" ht="19.5" customHeight="1">
      <c r="A11" s="44" t="s">
        <v>87</v>
      </c>
      <c r="B11" s="44" t="s">
        <v>88</v>
      </c>
      <c r="C11" s="44" t="s">
        <v>89</v>
      </c>
      <c r="D11" s="44" t="s">
        <v>85</v>
      </c>
      <c r="E11" s="44" t="s">
        <v>90</v>
      </c>
      <c r="F11" s="45">
        <v>28.59</v>
      </c>
      <c r="G11" s="45">
        <v>0</v>
      </c>
      <c r="H11" s="45">
        <v>28.59</v>
      </c>
      <c r="I11" s="45">
        <v>0</v>
      </c>
      <c r="J11" s="46">
        <v>0</v>
      </c>
      <c r="K11" s="47">
        <v>0</v>
      </c>
      <c r="L11" s="45">
        <v>0</v>
      </c>
      <c r="M11" s="46">
        <v>0</v>
      </c>
      <c r="N11" s="47">
        <f t="shared" si="0"/>
        <v>0</v>
      </c>
      <c r="O11" s="45">
        <v>0</v>
      </c>
      <c r="P11" s="45">
        <v>0</v>
      </c>
      <c r="Q11" s="45">
        <v>0</v>
      </c>
      <c r="R11" s="46">
        <v>0</v>
      </c>
      <c r="S11" s="47">
        <v>0</v>
      </c>
      <c r="T11" s="46">
        <v>0</v>
      </c>
    </row>
    <row r="12" spans="1:20" ht="19.5" customHeight="1">
      <c r="A12" s="44" t="s">
        <v>87</v>
      </c>
      <c r="B12" s="44" t="s">
        <v>88</v>
      </c>
      <c r="C12" s="44" t="s">
        <v>88</v>
      </c>
      <c r="D12" s="44" t="s">
        <v>85</v>
      </c>
      <c r="E12" s="44" t="s">
        <v>91</v>
      </c>
      <c r="F12" s="45">
        <v>203.66</v>
      </c>
      <c r="G12" s="45">
        <v>0</v>
      </c>
      <c r="H12" s="45">
        <v>203.66</v>
      </c>
      <c r="I12" s="45">
        <v>0</v>
      </c>
      <c r="J12" s="46">
        <v>0</v>
      </c>
      <c r="K12" s="47">
        <v>0</v>
      </c>
      <c r="L12" s="45">
        <v>0</v>
      </c>
      <c r="M12" s="46">
        <v>0</v>
      </c>
      <c r="N12" s="47">
        <f t="shared" si="0"/>
        <v>0</v>
      </c>
      <c r="O12" s="45">
        <v>0</v>
      </c>
      <c r="P12" s="45">
        <v>0</v>
      </c>
      <c r="Q12" s="45">
        <v>0</v>
      </c>
      <c r="R12" s="46">
        <v>0</v>
      </c>
      <c r="S12" s="47">
        <v>0</v>
      </c>
      <c r="T12" s="46">
        <v>0</v>
      </c>
    </row>
    <row r="13" spans="1:20" ht="19.5" customHeight="1">
      <c r="A13" s="44" t="s">
        <v>92</v>
      </c>
      <c r="B13" s="44" t="s">
        <v>93</v>
      </c>
      <c r="C13" s="44" t="s">
        <v>94</v>
      </c>
      <c r="D13" s="44" t="s">
        <v>85</v>
      </c>
      <c r="E13" s="44" t="s">
        <v>95</v>
      </c>
      <c r="F13" s="45">
        <v>161.7</v>
      </c>
      <c r="G13" s="45">
        <v>0</v>
      </c>
      <c r="H13" s="45">
        <v>161.7</v>
      </c>
      <c r="I13" s="45">
        <v>0</v>
      </c>
      <c r="J13" s="46">
        <v>0</v>
      </c>
      <c r="K13" s="47">
        <v>0</v>
      </c>
      <c r="L13" s="45">
        <v>0</v>
      </c>
      <c r="M13" s="46">
        <v>0</v>
      </c>
      <c r="N13" s="47">
        <f t="shared" si="0"/>
        <v>0</v>
      </c>
      <c r="O13" s="45">
        <v>0</v>
      </c>
      <c r="P13" s="45">
        <v>0</v>
      </c>
      <c r="Q13" s="45">
        <v>0</v>
      </c>
      <c r="R13" s="46">
        <v>0</v>
      </c>
      <c r="S13" s="47">
        <v>0</v>
      </c>
      <c r="T13" s="46">
        <v>0</v>
      </c>
    </row>
    <row r="14" spans="1:20" ht="19.5" customHeight="1">
      <c r="A14" s="44" t="s">
        <v>92</v>
      </c>
      <c r="B14" s="44" t="s">
        <v>93</v>
      </c>
      <c r="C14" s="44" t="s">
        <v>84</v>
      </c>
      <c r="D14" s="44" t="s">
        <v>85</v>
      </c>
      <c r="E14" s="44" t="s">
        <v>96</v>
      </c>
      <c r="F14" s="45">
        <v>36.06</v>
      </c>
      <c r="G14" s="45">
        <v>0</v>
      </c>
      <c r="H14" s="45">
        <v>36.06</v>
      </c>
      <c r="I14" s="45">
        <v>0</v>
      </c>
      <c r="J14" s="46">
        <v>0</v>
      </c>
      <c r="K14" s="47">
        <v>0</v>
      </c>
      <c r="L14" s="45">
        <v>0</v>
      </c>
      <c r="M14" s="46">
        <v>0</v>
      </c>
      <c r="N14" s="47">
        <f t="shared" si="0"/>
        <v>0</v>
      </c>
      <c r="O14" s="45">
        <v>0</v>
      </c>
      <c r="P14" s="45">
        <v>0</v>
      </c>
      <c r="Q14" s="45">
        <v>0</v>
      </c>
      <c r="R14" s="46">
        <v>0</v>
      </c>
      <c r="S14" s="47">
        <v>0</v>
      </c>
      <c r="T14" s="46">
        <v>0</v>
      </c>
    </row>
    <row r="15" spans="1:20" ht="19.5" customHeight="1">
      <c r="A15" s="44" t="s">
        <v>97</v>
      </c>
      <c r="B15" s="44" t="s">
        <v>89</v>
      </c>
      <c r="C15" s="44" t="s">
        <v>89</v>
      </c>
      <c r="D15" s="44" t="s">
        <v>85</v>
      </c>
      <c r="E15" s="44" t="s">
        <v>98</v>
      </c>
      <c r="F15" s="45">
        <v>2541.96</v>
      </c>
      <c r="G15" s="45">
        <v>0</v>
      </c>
      <c r="H15" s="45">
        <v>2541.96</v>
      </c>
      <c r="I15" s="45">
        <v>0</v>
      </c>
      <c r="J15" s="46">
        <v>0</v>
      </c>
      <c r="K15" s="47">
        <v>0</v>
      </c>
      <c r="L15" s="45">
        <v>0</v>
      </c>
      <c r="M15" s="46">
        <v>0</v>
      </c>
      <c r="N15" s="47">
        <f t="shared" si="0"/>
        <v>0</v>
      </c>
      <c r="O15" s="45">
        <v>0</v>
      </c>
      <c r="P15" s="45">
        <v>0</v>
      </c>
      <c r="Q15" s="45">
        <v>0</v>
      </c>
      <c r="R15" s="46">
        <v>0</v>
      </c>
      <c r="S15" s="47">
        <v>0</v>
      </c>
      <c r="T15" s="46">
        <v>0</v>
      </c>
    </row>
    <row r="16" spans="1:20" ht="19.5" customHeight="1">
      <c r="A16" s="44" t="s">
        <v>97</v>
      </c>
      <c r="B16" s="44" t="s">
        <v>89</v>
      </c>
      <c r="C16" s="44" t="s">
        <v>94</v>
      </c>
      <c r="D16" s="44" t="s">
        <v>85</v>
      </c>
      <c r="E16" s="44" t="s">
        <v>99</v>
      </c>
      <c r="F16" s="45">
        <v>5076.31</v>
      </c>
      <c r="G16" s="45">
        <v>119.79</v>
      </c>
      <c r="H16" s="45">
        <v>4956.52</v>
      </c>
      <c r="I16" s="45">
        <v>0</v>
      </c>
      <c r="J16" s="46">
        <v>0</v>
      </c>
      <c r="K16" s="47">
        <v>0</v>
      </c>
      <c r="L16" s="45">
        <v>0</v>
      </c>
      <c r="M16" s="46">
        <v>0</v>
      </c>
      <c r="N16" s="47">
        <f t="shared" si="0"/>
        <v>0</v>
      </c>
      <c r="O16" s="45">
        <v>0</v>
      </c>
      <c r="P16" s="45">
        <v>0</v>
      </c>
      <c r="Q16" s="45">
        <v>0</v>
      </c>
      <c r="R16" s="46">
        <v>0</v>
      </c>
      <c r="S16" s="47">
        <v>0</v>
      </c>
      <c r="T16" s="46">
        <v>0</v>
      </c>
    </row>
    <row r="17" spans="1:20" ht="19.5" customHeight="1">
      <c r="A17" s="44" t="s">
        <v>97</v>
      </c>
      <c r="B17" s="44" t="s">
        <v>84</v>
      </c>
      <c r="C17" s="44" t="s">
        <v>94</v>
      </c>
      <c r="D17" s="44" t="s">
        <v>85</v>
      </c>
      <c r="E17" s="44" t="s">
        <v>100</v>
      </c>
      <c r="F17" s="45">
        <v>10818.86</v>
      </c>
      <c r="G17" s="45">
        <v>8253.64</v>
      </c>
      <c r="H17" s="45">
        <v>2565.22</v>
      </c>
      <c r="I17" s="45">
        <v>0</v>
      </c>
      <c r="J17" s="46">
        <v>0</v>
      </c>
      <c r="K17" s="47">
        <v>0</v>
      </c>
      <c r="L17" s="45">
        <v>0</v>
      </c>
      <c r="M17" s="46">
        <v>0</v>
      </c>
      <c r="N17" s="47">
        <f t="shared" si="0"/>
        <v>0</v>
      </c>
      <c r="O17" s="45">
        <v>0</v>
      </c>
      <c r="P17" s="45">
        <v>0</v>
      </c>
      <c r="Q17" s="45">
        <v>0</v>
      </c>
      <c r="R17" s="46">
        <v>0</v>
      </c>
      <c r="S17" s="47">
        <v>0</v>
      </c>
      <c r="T17" s="46">
        <v>0</v>
      </c>
    </row>
    <row r="18" spans="1:20" ht="19.5" customHeight="1">
      <c r="A18" s="44" t="s">
        <v>101</v>
      </c>
      <c r="B18" s="44" t="s">
        <v>94</v>
      </c>
      <c r="C18" s="44" t="s">
        <v>89</v>
      </c>
      <c r="D18" s="44" t="s">
        <v>85</v>
      </c>
      <c r="E18" s="44" t="s">
        <v>102</v>
      </c>
      <c r="F18" s="45">
        <v>206.43</v>
      </c>
      <c r="G18" s="45">
        <v>0</v>
      </c>
      <c r="H18" s="45">
        <v>206.43</v>
      </c>
      <c r="I18" s="45">
        <v>0</v>
      </c>
      <c r="J18" s="46">
        <v>0</v>
      </c>
      <c r="K18" s="47">
        <v>0</v>
      </c>
      <c r="L18" s="45">
        <v>0</v>
      </c>
      <c r="M18" s="46">
        <v>0</v>
      </c>
      <c r="N18" s="47">
        <f t="shared" si="0"/>
        <v>0</v>
      </c>
      <c r="O18" s="45">
        <v>0</v>
      </c>
      <c r="P18" s="45">
        <v>0</v>
      </c>
      <c r="Q18" s="45">
        <v>0</v>
      </c>
      <c r="R18" s="46">
        <v>0</v>
      </c>
      <c r="S18" s="47">
        <v>0</v>
      </c>
      <c r="T18" s="46">
        <v>0</v>
      </c>
    </row>
    <row r="19" spans="1:20" ht="19.5" customHeight="1">
      <c r="A19" s="44" t="s">
        <v>101</v>
      </c>
      <c r="B19" s="44" t="s">
        <v>94</v>
      </c>
      <c r="C19" s="44" t="s">
        <v>84</v>
      </c>
      <c r="D19" s="44" t="s">
        <v>85</v>
      </c>
      <c r="E19" s="44" t="s">
        <v>103</v>
      </c>
      <c r="F19" s="45">
        <v>106.76</v>
      </c>
      <c r="G19" s="45">
        <v>0</v>
      </c>
      <c r="H19" s="45">
        <v>106.76</v>
      </c>
      <c r="I19" s="45">
        <v>0</v>
      </c>
      <c r="J19" s="46">
        <v>0</v>
      </c>
      <c r="K19" s="47">
        <v>0</v>
      </c>
      <c r="L19" s="45">
        <v>0</v>
      </c>
      <c r="M19" s="46">
        <v>0</v>
      </c>
      <c r="N19" s="47">
        <f t="shared" si="0"/>
        <v>0</v>
      </c>
      <c r="O19" s="45">
        <v>0</v>
      </c>
      <c r="P19" s="45">
        <v>0</v>
      </c>
      <c r="Q19" s="45">
        <v>0</v>
      </c>
      <c r="R19" s="46">
        <v>0</v>
      </c>
      <c r="S19" s="47">
        <v>0</v>
      </c>
      <c r="T19" s="46">
        <v>0</v>
      </c>
    </row>
    <row r="20" spans="1:20" ht="19.5" customHeight="1">
      <c r="A20" s="44" t="s">
        <v>36</v>
      </c>
      <c r="B20" s="44" t="s">
        <v>36</v>
      </c>
      <c r="C20" s="44" t="s">
        <v>36</v>
      </c>
      <c r="D20" s="44" t="s">
        <v>36</v>
      </c>
      <c r="E20" s="44" t="s">
        <v>104</v>
      </c>
      <c r="F20" s="45">
        <v>2658.93</v>
      </c>
      <c r="G20" s="45">
        <v>0</v>
      </c>
      <c r="H20" s="45">
        <v>2658.93</v>
      </c>
      <c r="I20" s="45">
        <v>0</v>
      </c>
      <c r="J20" s="46">
        <v>0</v>
      </c>
      <c r="K20" s="47">
        <v>0</v>
      </c>
      <c r="L20" s="45">
        <v>0</v>
      </c>
      <c r="M20" s="46">
        <v>0</v>
      </c>
      <c r="N20" s="47">
        <f t="shared" si="0"/>
        <v>0</v>
      </c>
      <c r="O20" s="45">
        <v>0</v>
      </c>
      <c r="P20" s="45">
        <v>0</v>
      </c>
      <c r="Q20" s="45">
        <v>0</v>
      </c>
      <c r="R20" s="46">
        <v>0</v>
      </c>
      <c r="S20" s="47">
        <v>0</v>
      </c>
      <c r="T20" s="46">
        <v>0</v>
      </c>
    </row>
    <row r="21" spans="1:20" ht="19.5" customHeight="1">
      <c r="A21" s="44" t="s">
        <v>36</v>
      </c>
      <c r="B21" s="44" t="s">
        <v>36</v>
      </c>
      <c r="C21" s="44" t="s">
        <v>36</v>
      </c>
      <c r="D21" s="44" t="s">
        <v>36</v>
      </c>
      <c r="E21" s="44" t="s">
        <v>105</v>
      </c>
      <c r="F21" s="45">
        <v>2658.93</v>
      </c>
      <c r="G21" s="45">
        <v>0</v>
      </c>
      <c r="H21" s="45">
        <v>2658.93</v>
      </c>
      <c r="I21" s="45">
        <v>0</v>
      </c>
      <c r="J21" s="46">
        <v>0</v>
      </c>
      <c r="K21" s="47">
        <v>0</v>
      </c>
      <c r="L21" s="45">
        <v>0</v>
      </c>
      <c r="M21" s="46">
        <v>0</v>
      </c>
      <c r="N21" s="47">
        <f t="shared" si="0"/>
        <v>0</v>
      </c>
      <c r="O21" s="45">
        <v>0</v>
      </c>
      <c r="P21" s="45">
        <v>0</v>
      </c>
      <c r="Q21" s="45">
        <v>0</v>
      </c>
      <c r="R21" s="46">
        <v>0</v>
      </c>
      <c r="S21" s="47">
        <v>0</v>
      </c>
      <c r="T21" s="46">
        <v>0</v>
      </c>
    </row>
    <row r="22" spans="1:20" ht="19.5" customHeight="1">
      <c r="A22" s="44" t="s">
        <v>82</v>
      </c>
      <c r="B22" s="44" t="s">
        <v>83</v>
      </c>
      <c r="C22" s="44" t="s">
        <v>84</v>
      </c>
      <c r="D22" s="44" t="s">
        <v>106</v>
      </c>
      <c r="E22" s="44" t="s">
        <v>86</v>
      </c>
      <c r="F22" s="45">
        <v>172.45</v>
      </c>
      <c r="G22" s="45">
        <v>0</v>
      </c>
      <c r="H22" s="45">
        <v>172.45</v>
      </c>
      <c r="I22" s="45">
        <v>0</v>
      </c>
      <c r="J22" s="46">
        <v>0</v>
      </c>
      <c r="K22" s="47">
        <v>0</v>
      </c>
      <c r="L22" s="45">
        <v>0</v>
      </c>
      <c r="M22" s="46">
        <v>0</v>
      </c>
      <c r="N22" s="47">
        <f t="shared" si="0"/>
        <v>0</v>
      </c>
      <c r="O22" s="45">
        <v>0</v>
      </c>
      <c r="P22" s="45">
        <v>0</v>
      </c>
      <c r="Q22" s="45">
        <v>0</v>
      </c>
      <c r="R22" s="46">
        <v>0</v>
      </c>
      <c r="S22" s="47">
        <v>0</v>
      </c>
      <c r="T22" s="46">
        <v>0</v>
      </c>
    </row>
    <row r="23" spans="1:20" ht="19.5" customHeight="1">
      <c r="A23" s="44" t="s">
        <v>87</v>
      </c>
      <c r="B23" s="44" t="s">
        <v>88</v>
      </c>
      <c r="C23" s="44" t="s">
        <v>89</v>
      </c>
      <c r="D23" s="44" t="s">
        <v>106</v>
      </c>
      <c r="E23" s="44" t="s">
        <v>90</v>
      </c>
      <c r="F23" s="45">
        <v>0.23</v>
      </c>
      <c r="G23" s="45">
        <v>0</v>
      </c>
      <c r="H23" s="45">
        <v>0.23</v>
      </c>
      <c r="I23" s="45">
        <v>0</v>
      </c>
      <c r="J23" s="46">
        <v>0</v>
      </c>
      <c r="K23" s="47">
        <v>0</v>
      </c>
      <c r="L23" s="45">
        <v>0</v>
      </c>
      <c r="M23" s="46">
        <v>0</v>
      </c>
      <c r="N23" s="47">
        <f t="shared" si="0"/>
        <v>0</v>
      </c>
      <c r="O23" s="45">
        <v>0</v>
      </c>
      <c r="P23" s="45">
        <v>0</v>
      </c>
      <c r="Q23" s="45">
        <v>0</v>
      </c>
      <c r="R23" s="46">
        <v>0</v>
      </c>
      <c r="S23" s="47">
        <v>0</v>
      </c>
      <c r="T23" s="46">
        <v>0</v>
      </c>
    </row>
    <row r="24" spans="1:20" ht="19.5" customHeight="1">
      <c r="A24" s="44" t="s">
        <v>87</v>
      </c>
      <c r="B24" s="44" t="s">
        <v>88</v>
      </c>
      <c r="C24" s="44" t="s">
        <v>88</v>
      </c>
      <c r="D24" s="44" t="s">
        <v>106</v>
      </c>
      <c r="E24" s="44" t="s">
        <v>91</v>
      </c>
      <c r="F24" s="45">
        <v>67.89</v>
      </c>
      <c r="G24" s="45">
        <v>0</v>
      </c>
      <c r="H24" s="45">
        <v>67.89</v>
      </c>
      <c r="I24" s="45">
        <v>0</v>
      </c>
      <c r="J24" s="46">
        <v>0</v>
      </c>
      <c r="K24" s="47">
        <v>0</v>
      </c>
      <c r="L24" s="45">
        <v>0</v>
      </c>
      <c r="M24" s="46">
        <v>0</v>
      </c>
      <c r="N24" s="47">
        <f t="shared" si="0"/>
        <v>0</v>
      </c>
      <c r="O24" s="45">
        <v>0</v>
      </c>
      <c r="P24" s="45">
        <v>0</v>
      </c>
      <c r="Q24" s="45">
        <v>0</v>
      </c>
      <c r="R24" s="46">
        <v>0</v>
      </c>
      <c r="S24" s="47">
        <v>0</v>
      </c>
      <c r="T24" s="46">
        <v>0</v>
      </c>
    </row>
    <row r="25" spans="1:20" ht="19.5" customHeight="1">
      <c r="A25" s="44" t="s">
        <v>92</v>
      </c>
      <c r="B25" s="44" t="s">
        <v>93</v>
      </c>
      <c r="C25" s="44" t="s">
        <v>89</v>
      </c>
      <c r="D25" s="44" t="s">
        <v>106</v>
      </c>
      <c r="E25" s="44" t="s">
        <v>107</v>
      </c>
      <c r="F25" s="45">
        <v>56.33</v>
      </c>
      <c r="G25" s="45">
        <v>0</v>
      </c>
      <c r="H25" s="45">
        <v>56.33</v>
      </c>
      <c r="I25" s="45">
        <v>0</v>
      </c>
      <c r="J25" s="46">
        <v>0</v>
      </c>
      <c r="K25" s="47">
        <v>0</v>
      </c>
      <c r="L25" s="45">
        <v>0</v>
      </c>
      <c r="M25" s="46">
        <v>0</v>
      </c>
      <c r="N25" s="47">
        <f t="shared" si="0"/>
        <v>0</v>
      </c>
      <c r="O25" s="45">
        <v>0</v>
      </c>
      <c r="P25" s="45">
        <v>0</v>
      </c>
      <c r="Q25" s="45">
        <v>0</v>
      </c>
      <c r="R25" s="46">
        <v>0</v>
      </c>
      <c r="S25" s="47">
        <v>0</v>
      </c>
      <c r="T25" s="46">
        <v>0</v>
      </c>
    </row>
    <row r="26" spans="1:20" ht="19.5" customHeight="1">
      <c r="A26" s="44" t="s">
        <v>92</v>
      </c>
      <c r="B26" s="44" t="s">
        <v>93</v>
      </c>
      <c r="C26" s="44" t="s">
        <v>84</v>
      </c>
      <c r="D26" s="44" t="s">
        <v>106</v>
      </c>
      <c r="E26" s="44" t="s">
        <v>96</v>
      </c>
      <c r="F26" s="45">
        <v>10.86</v>
      </c>
      <c r="G26" s="45">
        <v>0</v>
      </c>
      <c r="H26" s="45">
        <v>10.86</v>
      </c>
      <c r="I26" s="45">
        <v>0</v>
      </c>
      <c r="J26" s="46">
        <v>0</v>
      </c>
      <c r="K26" s="47">
        <v>0</v>
      </c>
      <c r="L26" s="45">
        <v>0</v>
      </c>
      <c r="M26" s="46">
        <v>0</v>
      </c>
      <c r="N26" s="47">
        <f t="shared" si="0"/>
        <v>0</v>
      </c>
      <c r="O26" s="45">
        <v>0</v>
      </c>
      <c r="P26" s="45">
        <v>0</v>
      </c>
      <c r="Q26" s="45">
        <v>0</v>
      </c>
      <c r="R26" s="46">
        <v>0</v>
      </c>
      <c r="S26" s="47">
        <v>0</v>
      </c>
      <c r="T26" s="46">
        <v>0</v>
      </c>
    </row>
    <row r="27" spans="1:20" ht="19.5" customHeight="1">
      <c r="A27" s="44" t="s">
        <v>97</v>
      </c>
      <c r="B27" s="44" t="s">
        <v>89</v>
      </c>
      <c r="C27" s="44" t="s">
        <v>89</v>
      </c>
      <c r="D27" s="44" t="s">
        <v>106</v>
      </c>
      <c r="E27" s="44" t="s">
        <v>98</v>
      </c>
      <c r="F27" s="45">
        <v>596.96</v>
      </c>
      <c r="G27" s="45">
        <v>0</v>
      </c>
      <c r="H27" s="45">
        <v>596.96</v>
      </c>
      <c r="I27" s="45">
        <v>0</v>
      </c>
      <c r="J27" s="46">
        <v>0</v>
      </c>
      <c r="K27" s="47">
        <v>0</v>
      </c>
      <c r="L27" s="45">
        <v>0</v>
      </c>
      <c r="M27" s="46">
        <v>0</v>
      </c>
      <c r="N27" s="47">
        <f t="shared" si="0"/>
        <v>0</v>
      </c>
      <c r="O27" s="45">
        <v>0</v>
      </c>
      <c r="P27" s="45">
        <v>0</v>
      </c>
      <c r="Q27" s="45">
        <v>0</v>
      </c>
      <c r="R27" s="46">
        <v>0</v>
      </c>
      <c r="S27" s="47">
        <v>0</v>
      </c>
      <c r="T27" s="46">
        <v>0</v>
      </c>
    </row>
    <row r="28" spans="1:20" ht="19.5" customHeight="1">
      <c r="A28" s="44" t="s">
        <v>97</v>
      </c>
      <c r="B28" s="44" t="s">
        <v>93</v>
      </c>
      <c r="C28" s="44" t="s">
        <v>94</v>
      </c>
      <c r="D28" s="44" t="s">
        <v>106</v>
      </c>
      <c r="E28" s="44" t="s">
        <v>108</v>
      </c>
      <c r="F28" s="45">
        <v>1635.48</v>
      </c>
      <c r="G28" s="45">
        <v>0</v>
      </c>
      <c r="H28" s="45">
        <v>1635.48</v>
      </c>
      <c r="I28" s="45">
        <v>0</v>
      </c>
      <c r="J28" s="46">
        <v>0</v>
      </c>
      <c r="K28" s="47">
        <v>0</v>
      </c>
      <c r="L28" s="45">
        <v>0</v>
      </c>
      <c r="M28" s="46">
        <v>0</v>
      </c>
      <c r="N28" s="47">
        <f t="shared" si="0"/>
        <v>0</v>
      </c>
      <c r="O28" s="45">
        <v>0</v>
      </c>
      <c r="P28" s="45">
        <v>0</v>
      </c>
      <c r="Q28" s="45">
        <v>0</v>
      </c>
      <c r="R28" s="46">
        <v>0</v>
      </c>
      <c r="S28" s="47">
        <v>0</v>
      </c>
      <c r="T28" s="46">
        <v>0</v>
      </c>
    </row>
    <row r="29" spans="1:20" ht="19.5" customHeight="1">
      <c r="A29" s="44" t="s">
        <v>101</v>
      </c>
      <c r="B29" s="44" t="s">
        <v>94</v>
      </c>
      <c r="C29" s="44" t="s">
        <v>89</v>
      </c>
      <c r="D29" s="44" t="s">
        <v>106</v>
      </c>
      <c r="E29" s="44" t="s">
        <v>102</v>
      </c>
      <c r="F29" s="45">
        <v>71.92</v>
      </c>
      <c r="G29" s="45">
        <v>0</v>
      </c>
      <c r="H29" s="45">
        <v>71.92</v>
      </c>
      <c r="I29" s="45">
        <v>0</v>
      </c>
      <c r="J29" s="46">
        <v>0</v>
      </c>
      <c r="K29" s="47">
        <v>0</v>
      </c>
      <c r="L29" s="45">
        <v>0</v>
      </c>
      <c r="M29" s="46">
        <v>0</v>
      </c>
      <c r="N29" s="47">
        <f t="shared" si="0"/>
        <v>0</v>
      </c>
      <c r="O29" s="45">
        <v>0</v>
      </c>
      <c r="P29" s="45">
        <v>0</v>
      </c>
      <c r="Q29" s="45">
        <v>0</v>
      </c>
      <c r="R29" s="46">
        <v>0</v>
      </c>
      <c r="S29" s="47">
        <v>0</v>
      </c>
      <c r="T29" s="46">
        <v>0</v>
      </c>
    </row>
    <row r="30" spans="1:20" ht="19.5" customHeight="1">
      <c r="A30" s="44" t="s">
        <v>101</v>
      </c>
      <c r="B30" s="44" t="s">
        <v>94</v>
      </c>
      <c r="C30" s="44" t="s">
        <v>84</v>
      </c>
      <c r="D30" s="44" t="s">
        <v>106</v>
      </c>
      <c r="E30" s="44" t="s">
        <v>103</v>
      </c>
      <c r="F30" s="45">
        <v>46.81</v>
      </c>
      <c r="G30" s="45">
        <v>0</v>
      </c>
      <c r="H30" s="45">
        <v>46.81</v>
      </c>
      <c r="I30" s="45">
        <v>0</v>
      </c>
      <c r="J30" s="46">
        <v>0</v>
      </c>
      <c r="K30" s="47">
        <v>0</v>
      </c>
      <c r="L30" s="45">
        <v>0</v>
      </c>
      <c r="M30" s="46">
        <v>0</v>
      </c>
      <c r="N30" s="47">
        <f t="shared" si="0"/>
        <v>0</v>
      </c>
      <c r="O30" s="45">
        <v>0</v>
      </c>
      <c r="P30" s="45">
        <v>0</v>
      </c>
      <c r="Q30" s="45">
        <v>0</v>
      </c>
      <c r="R30" s="46">
        <v>0</v>
      </c>
      <c r="S30" s="47">
        <v>0</v>
      </c>
      <c r="T30" s="46">
        <v>0</v>
      </c>
    </row>
    <row r="31" spans="1:20" ht="19.5" customHeight="1">
      <c r="A31" s="44" t="s">
        <v>36</v>
      </c>
      <c r="B31" s="44" t="s">
        <v>36</v>
      </c>
      <c r="C31" s="44" t="s">
        <v>36</v>
      </c>
      <c r="D31" s="44" t="s">
        <v>36</v>
      </c>
      <c r="E31" s="44" t="s">
        <v>109</v>
      </c>
      <c r="F31" s="45">
        <v>1940.28</v>
      </c>
      <c r="G31" s="45">
        <v>0</v>
      </c>
      <c r="H31" s="45">
        <v>1800.28</v>
      </c>
      <c r="I31" s="45">
        <v>0</v>
      </c>
      <c r="J31" s="46">
        <v>0</v>
      </c>
      <c r="K31" s="47">
        <v>10</v>
      </c>
      <c r="L31" s="45">
        <v>0</v>
      </c>
      <c r="M31" s="46">
        <v>0</v>
      </c>
      <c r="N31" s="47">
        <f t="shared" si="0"/>
        <v>0</v>
      </c>
      <c r="O31" s="45">
        <v>0</v>
      </c>
      <c r="P31" s="45">
        <v>0</v>
      </c>
      <c r="Q31" s="45">
        <v>0</v>
      </c>
      <c r="R31" s="46">
        <v>0</v>
      </c>
      <c r="S31" s="47">
        <v>0</v>
      </c>
      <c r="T31" s="46">
        <v>130</v>
      </c>
    </row>
    <row r="32" spans="1:20" ht="19.5" customHeight="1">
      <c r="A32" s="44" t="s">
        <v>36</v>
      </c>
      <c r="B32" s="44" t="s">
        <v>36</v>
      </c>
      <c r="C32" s="44" t="s">
        <v>36</v>
      </c>
      <c r="D32" s="44" t="s">
        <v>36</v>
      </c>
      <c r="E32" s="44" t="s">
        <v>110</v>
      </c>
      <c r="F32" s="45">
        <v>1940.28</v>
      </c>
      <c r="G32" s="45">
        <v>0</v>
      </c>
      <c r="H32" s="45">
        <v>1800.28</v>
      </c>
      <c r="I32" s="45">
        <v>0</v>
      </c>
      <c r="J32" s="46">
        <v>0</v>
      </c>
      <c r="K32" s="47">
        <v>10</v>
      </c>
      <c r="L32" s="45">
        <v>0</v>
      </c>
      <c r="M32" s="46">
        <v>0</v>
      </c>
      <c r="N32" s="47">
        <f t="shared" si="0"/>
        <v>0</v>
      </c>
      <c r="O32" s="45">
        <v>0</v>
      </c>
      <c r="P32" s="45">
        <v>0</v>
      </c>
      <c r="Q32" s="45">
        <v>0</v>
      </c>
      <c r="R32" s="46">
        <v>0</v>
      </c>
      <c r="S32" s="47">
        <v>0</v>
      </c>
      <c r="T32" s="46">
        <v>130</v>
      </c>
    </row>
    <row r="33" spans="1:20" ht="19.5" customHeight="1">
      <c r="A33" s="44" t="s">
        <v>82</v>
      </c>
      <c r="B33" s="44" t="s">
        <v>83</v>
      </c>
      <c r="C33" s="44" t="s">
        <v>84</v>
      </c>
      <c r="D33" s="44" t="s">
        <v>111</v>
      </c>
      <c r="E33" s="44" t="s">
        <v>86</v>
      </c>
      <c r="F33" s="45">
        <v>0.5</v>
      </c>
      <c r="G33" s="45">
        <v>0</v>
      </c>
      <c r="H33" s="45">
        <v>0.5</v>
      </c>
      <c r="I33" s="45">
        <v>0</v>
      </c>
      <c r="J33" s="46">
        <v>0</v>
      </c>
      <c r="K33" s="47">
        <v>0</v>
      </c>
      <c r="L33" s="45">
        <v>0</v>
      </c>
      <c r="M33" s="46">
        <v>0</v>
      </c>
      <c r="N33" s="47">
        <f t="shared" si="0"/>
        <v>0</v>
      </c>
      <c r="O33" s="45">
        <v>0</v>
      </c>
      <c r="P33" s="45">
        <v>0</v>
      </c>
      <c r="Q33" s="45">
        <v>0</v>
      </c>
      <c r="R33" s="46">
        <v>0</v>
      </c>
      <c r="S33" s="47">
        <v>0</v>
      </c>
      <c r="T33" s="46">
        <v>0</v>
      </c>
    </row>
    <row r="34" spans="1:20" ht="19.5" customHeight="1">
      <c r="A34" s="44" t="s">
        <v>87</v>
      </c>
      <c r="B34" s="44" t="s">
        <v>88</v>
      </c>
      <c r="C34" s="44" t="s">
        <v>94</v>
      </c>
      <c r="D34" s="44" t="s">
        <v>111</v>
      </c>
      <c r="E34" s="44" t="s">
        <v>112</v>
      </c>
      <c r="F34" s="45">
        <v>0.1</v>
      </c>
      <c r="G34" s="45">
        <v>0</v>
      </c>
      <c r="H34" s="45">
        <v>0.1</v>
      </c>
      <c r="I34" s="45">
        <v>0</v>
      </c>
      <c r="J34" s="46">
        <v>0</v>
      </c>
      <c r="K34" s="47">
        <v>0</v>
      </c>
      <c r="L34" s="45">
        <v>0</v>
      </c>
      <c r="M34" s="46">
        <v>0</v>
      </c>
      <c r="N34" s="47">
        <f t="shared" si="0"/>
        <v>0</v>
      </c>
      <c r="O34" s="45">
        <v>0</v>
      </c>
      <c r="P34" s="45">
        <v>0</v>
      </c>
      <c r="Q34" s="45">
        <v>0</v>
      </c>
      <c r="R34" s="46">
        <v>0</v>
      </c>
      <c r="S34" s="47">
        <v>0</v>
      </c>
      <c r="T34" s="46">
        <v>0</v>
      </c>
    </row>
    <row r="35" spans="1:20" ht="19.5" customHeight="1">
      <c r="A35" s="44" t="s">
        <v>87</v>
      </c>
      <c r="B35" s="44" t="s">
        <v>88</v>
      </c>
      <c r="C35" s="44" t="s">
        <v>88</v>
      </c>
      <c r="D35" s="44" t="s">
        <v>111</v>
      </c>
      <c r="E35" s="44" t="s">
        <v>91</v>
      </c>
      <c r="F35" s="45">
        <v>9.35</v>
      </c>
      <c r="G35" s="45">
        <v>0</v>
      </c>
      <c r="H35" s="45">
        <v>9.35</v>
      </c>
      <c r="I35" s="45">
        <v>0</v>
      </c>
      <c r="J35" s="46">
        <v>0</v>
      </c>
      <c r="K35" s="47">
        <v>0</v>
      </c>
      <c r="L35" s="45">
        <v>0</v>
      </c>
      <c r="M35" s="46">
        <v>0</v>
      </c>
      <c r="N35" s="47">
        <f t="shared" si="0"/>
        <v>0</v>
      </c>
      <c r="O35" s="45">
        <v>0</v>
      </c>
      <c r="P35" s="45">
        <v>0</v>
      </c>
      <c r="Q35" s="45">
        <v>0</v>
      </c>
      <c r="R35" s="46">
        <v>0</v>
      </c>
      <c r="S35" s="47">
        <v>0</v>
      </c>
      <c r="T35" s="46">
        <v>0</v>
      </c>
    </row>
    <row r="36" spans="1:20" ht="19.5" customHeight="1">
      <c r="A36" s="44" t="s">
        <v>92</v>
      </c>
      <c r="B36" s="44" t="s">
        <v>93</v>
      </c>
      <c r="C36" s="44" t="s">
        <v>94</v>
      </c>
      <c r="D36" s="44" t="s">
        <v>111</v>
      </c>
      <c r="E36" s="44" t="s">
        <v>95</v>
      </c>
      <c r="F36" s="45">
        <v>8.38</v>
      </c>
      <c r="G36" s="45">
        <v>0</v>
      </c>
      <c r="H36" s="45">
        <v>8.38</v>
      </c>
      <c r="I36" s="45">
        <v>0</v>
      </c>
      <c r="J36" s="46">
        <v>0</v>
      </c>
      <c r="K36" s="47">
        <v>0</v>
      </c>
      <c r="L36" s="45">
        <v>0</v>
      </c>
      <c r="M36" s="46">
        <v>0</v>
      </c>
      <c r="N36" s="47">
        <f t="shared" si="0"/>
        <v>0</v>
      </c>
      <c r="O36" s="45">
        <v>0</v>
      </c>
      <c r="P36" s="45">
        <v>0</v>
      </c>
      <c r="Q36" s="45">
        <v>0</v>
      </c>
      <c r="R36" s="46">
        <v>0</v>
      </c>
      <c r="S36" s="47">
        <v>0</v>
      </c>
      <c r="T36" s="46">
        <v>0</v>
      </c>
    </row>
    <row r="37" spans="1:20" ht="19.5" customHeight="1">
      <c r="A37" s="44" t="s">
        <v>97</v>
      </c>
      <c r="B37" s="44" t="s">
        <v>89</v>
      </c>
      <c r="C37" s="44" t="s">
        <v>84</v>
      </c>
      <c r="D37" s="44" t="s">
        <v>111</v>
      </c>
      <c r="E37" s="44" t="s">
        <v>113</v>
      </c>
      <c r="F37" s="45">
        <v>1378.51</v>
      </c>
      <c r="G37" s="45">
        <v>0</v>
      </c>
      <c r="H37" s="45">
        <v>1238.51</v>
      </c>
      <c r="I37" s="45">
        <v>0</v>
      </c>
      <c r="J37" s="46">
        <v>0</v>
      </c>
      <c r="K37" s="47">
        <v>10</v>
      </c>
      <c r="L37" s="45">
        <v>0</v>
      </c>
      <c r="M37" s="46">
        <v>0</v>
      </c>
      <c r="N37" s="47">
        <f t="shared" si="0"/>
        <v>0</v>
      </c>
      <c r="O37" s="45">
        <v>0</v>
      </c>
      <c r="P37" s="45">
        <v>0</v>
      </c>
      <c r="Q37" s="45">
        <v>0</v>
      </c>
      <c r="R37" s="46">
        <v>0</v>
      </c>
      <c r="S37" s="47">
        <v>0</v>
      </c>
      <c r="T37" s="46">
        <v>130</v>
      </c>
    </row>
    <row r="38" spans="1:20" ht="19.5" customHeight="1">
      <c r="A38" s="44" t="s">
        <v>97</v>
      </c>
      <c r="B38" s="44" t="s">
        <v>89</v>
      </c>
      <c r="C38" s="44" t="s">
        <v>114</v>
      </c>
      <c r="D38" s="44" t="s">
        <v>111</v>
      </c>
      <c r="E38" s="44" t="s">
        <v>115</v>
      </c>
      <c r="F38" s="45">
        <v>523.95</v>
      </c>
      <c r="G38" s="45">
        <v>0</v>
      </c>
      <c r="H38" s="45">
        <v>523.95</v>
      </c>
      <c r="I38" s="45">
        <v>0</v>
      </c>
      <c r="J38" s="46">
        <v>0</v>
      </c>
      <c r="K38" s="47">
        <v>0</v>
      </c>
      <c r="L38" s="45">
        <v>0</v>
      </c>
      <c r="M38" s="46">
        <v>0</v>
      </c>
      <c r="N38" s="47">
        <f t="shared" si="0"/>
        <v>0</v>
      </c>
      <c r="O38" s="45">
        <v>0</v>
      </c>
      <c r="P38" s="45">
        <v>0</v>
      </c>
      <c r="Q38" s="45">
        <v>0</v>
      </c>
      <c r="R38" s="46">
        <v>0</v>
      </c>
      <c r="S38" s="47">
        <v>0</v>
      </c>
      <c r="T38" s="46">
        <v>0</v>
      </c>
    </row>
    <row r="39" spans="1:20" ht="19.5" customHeight="1">
      <c r="A39" s="44" t="s">
        <v>101</v>
      </c>
      <c r="B39" s="44" t="s">
        <v>94</v>
      </c>
      <c r="C39" s="44" t="s">
        <v>89</v>
      </c>
      <c r="D39" s="44" t="s">
        <v>111</v>
      </c>
      <c r="E39" s="44" t="s">
        <v>102</v>
      </c>
      <c r="F39" s="45">
        <v>10.69</v>
      </c>
      <c r="G39" s="45">
        <v>0</v>
      </c>
      <c r="H39" s="45">
        <v>10.69</v>
      </c>
      <c r="I39" s="45">
        <v>0</v>
      </c>
      <c r="J39" s="46">
        <v>0</v>
      </c>
      <c r="K39" s="47">
        <v>0</v>
      </c>
      <c r="L39" s="45">
        <v>0</v>
      </c>
      <c r="M39" s="46">
        <v>0</v>
      </c>
      <c r="N39" s="47">
        <f aca="true" t="shared" si="1" ref="N39:N70">SUM(O39:R39)</f>
        <v>0</v>
      </c>
      <c r="O39" s="45">
        <v>0</v>
      </c>
      <c r="P39" s="45">
        <v>0</v>
      </c>
      <c r="Q39" s="45">
        <v>0</v>
      </c>
      <c r="R39" s="46">
        <v>0</v>
      </c>
      <c r="S39" s="47">
        <v>0</v>
      </c>
      <c r="T39" s="46">
        <v>0</v>
      </c>
    </row>
    <row r="40" spans="1:20" ht="19.5" customHeight="1">
      <c r="A40" s="44" t="s">
        <v>101</v>
      </c>
      <c r="B40" s="44" t="s">
        <v>94</v>
      </c>
      <c r="C40" s="44" t="s">
        <v>84</v>
      </c>
      <c r="D40" s="44" t="s">
        <v>111</v>
      </c>
      <c r="E40" s="44" t="s">
        <v>103</v>
      </c>
      <c r="F40" s="45">
        <v>8.8</v>
      </c>
      <c r="G40" s="45">
        <v>0</v>
      </c>
      <c r="H40" s="45">
        <v>8.8</v>
      </c>
      <c r="I40" s="45">
        <v>0</v>
      </c>
      <c r="J40" s="46">
        <v>0</v>
      </c>
      <c r="K40" s="47">
        <v>0</v>
      </c>
      <c r="L40" s="45">
        <v>0</v>
      </c>
      <c r="M40" s="46">
        <v>0</v>
      </c>
      <c r="N40" s="47">
        <f t="shared" si="1"/>
        <v>0</v>
      </c>
      <c r="O40" s="45">
        <v>0</v>
      </c>
      <c r="P40" s="45">
        <v>0</v>
      </c>
      <c r="Q40" s="45">
        <v>0</v>
      </c>
      <c r="R40" s="46">
        <v>0</v>
      </c>
      <c r="S40" s="47">
        <v>0</v>
      </c>
      <c r="T40" s="46">
        <v>0</v>
      </c>
    </row>
    <row r="41" spans="1:20" ht="19.5" customHeight="1">
      <c r="A41" s="44" t="s">
        <v>36</v>
      </c>
      <c r="B41" s="44" t="s">
        <v>36</v>
      </c>
      <c r="C41" s="44" t="s">
        <v>36</v>
      </c>
      <c r="D41" s="44" t="s">
        <v>36</v>
      </c>
      <c r="E41" s="44" t="s">
        <v>116</v>
      </c>
      <c r="F41" s="45">
        <v>35190.5</v>
      </c>
      <c r="G41" s="45">
        <v>3829.15</v>
      </c>
      <c r="H41" s="45">
        <v>20876.73</v>
      </c>
      <c r="I41" s="45">
        <v>0</v>
      </c>
      <c r="J41" s="46">
        <v>0</v>
      </c>
      <c r="K41" s="47">
        <v>2841</v>
      </c>
      <c r="L41" s="45">
        <v>0</v>
      </c>
      <c r="M41" s="46">
        <v>4723.07</v>
      </c>
      <c r="N41" s="47">
        <f t="shared" si="1"/>
        <v>0</v>
      </c>
      <c r="O41" s="45">
        <v>0</v>
      </c>
      <c r="P41" s="45">
        <v>0</v>
      </c>
      <c r="Q41" s="45">
        <v>0</v>
      </c>
      <c r="R41" s="46">
        <v>0</v>
      </c>
      <c r="S41" s="47">
        <v>1434.61</v>
      </c>
      <c r="T41" s="46">
        <v>1485.94</v>
      </c>
    </row>
    <row r="42" spans="1:20" ht="19.5" customHeight="1">
      <c r="A42" s="44" t="s">
        <v>36</v>
      </c>
      <c r="B42" s="44" t="s">
        <v>36</v>
      </c>
      <c r="C42" s="44" t="s">
        <v>36</v>
      </c>
      <c r="D42" s="44" t="s">
        <v>36</v>
      </c>
      <c r="E42" s="44" t="s">
        <v>117</v>
      </c>
      <c r="F42" s="45">
        <v>5382.52</v>
      </c>
      <c r="G42" s="45">
        <v>722</v>
      </c>
      <c r="H42" s="45">
        <v>3034.52</v>
      </c>
      <c r="I42" s="45">
        <v>0</v>
      </c>
      <c r="J42" s="46">
        <v>0</v>
      </c>
      <c r="K42" s="47">
        <v>200</v>
      </c>
      <c r="L42" s="45">
        <v>0</v>
      </c>
      <c r="M42" s="46">
        <v>0</v>
      </c>
      <c r="N42" s="47">
        <f t="shared" si="1"/>
        <v>0</v>
      </c>
      <c r="O42" s="45">
        <v>0</v>
      </c>
      <c r="P42" s="45">
        <v>0</v>
      </c>
      <c r="Q42" s="45">
        <v>0</v>
      </c>
      <c r="R42" s="46">
        <v>0</v>
      </c>
      <c r="S42" s="47">
        <v>5</v>
      </c>
      <c r="T42" s="46">
        <v>1421</v>
      </c>
    </row>
    <row r="43" spans="1:20" ht="19.5" customHeight="1">
      <c r="A43" s="44" t="s">
        <v>82</v>
      </c>
      <c r="B43" s="44" t="s">
        <v>83</v>
      </c>
      <c r="C43" s="44" t="s">
        <v>84</v>
      </c>
      <c r="D43" s="44" t="s">
        <v>118</v>
      </c>
      <c r="E43" s="44" t="s">
        <v>86</v>
      </c>
      <c r="F43" s="45">
        <v>30</v>
      </c>
      <c r="G43" s="45">
        <v>0</v>
      </c>
      <c r="H43" s="45">
        <v>25</v>
      </c>
      <c r="I43" s="45">
        <v>0</v>
      </c>
      <c r="J43" s="46">
        <v>0</v>
      </c>
      <c r="K43" s="47">
        <v>0</v>
      </c>
      <c r="L43" s="45">
        <v>0</v>
      </c>
      <c r="M43" s="46">
        <v>0</v>
      </c>
      <c r="N43" s="47">
        <f t="shared" si="1"/>
        <v>0</v>
      </c>
      <c r="O43" s="45">
        <v>0</v>
      </c>
      <c r="P43" s="45">
        <v>0</v>
      </c>
      <c r="Q43" s="45">
        <v>0</v>
      </c>
      <c r="R43" s="46">
        <v>0</v>
      </c>
      <c r="S43" s="47">
        <v>5</v>
      </c>
      <c r="T43" s="46">
        <v>0</v>
      </c>
    </row>
    <row r="44" spans="1:20" ht="19.5" customHeight="1">
      <c r="A44" s="44" t="s">
        <v>87</v>
      </c>
      <c r="B44" s="44" t="s">
        <v>88</v>
      </c>
      <c r="C44" s="44" t="s">
        <v>88</v>
      </c>
      <c r="D44" s="44" t="s">
        <v>118</v>
      </c>
      <c r="E44" s="44" t="s">
        <v>91</v>
      </c>
      <c r="F44" s="45">
        <v>137.28</v>
      </c>
      <c r="G44" s="45">
        <v>0</v>
      </c>
      <c r="H44" s="45">
        <v>72.28</v>
      </c>
      <c r="I44" s="45">
        <v>0</v>
      </c>
      <c r="J44" s="46">
        <v>0</v>
      </c>
      <c r="K44" s="47">
        <v>0</v>
      </c>
      <c r="L44" s="45">
        <v>0</v>
      </c>
      <c r="M44" s="46">
        <v>0</v>
      </c>
      <c r="N44" s="47">
        <f t="shared" si="1"/>
        <v>0</v>
      </c>
      <c r="O44" s="45">
        <v>0</v>
      </c>
      <c r="P44" s="45">
        <v>0</v>
      </c>
      <c r="Q44" s="45">
        <v>0</v>
      </c>
      <c r="R44" s="46">
        <v>0</v>
      </c>
      <c r="S44" s="47">
        <v>0</v>
      </c>
      <c r="T44" s="46">
        <v>65</v>
      </c>
    </row>
    <row r="45" spans="1:20" ht="19.5" customHeight="1">
      <c r="A45" s="44" t="s">
        <v>87</v>
      </c>
      <c r="B45" s="44" t="s">
        <v>88</v>
      </c>
      <c r="C45" s="44" t="s">
        <v>119</v>
      </c>
      <c r="D45" s="44" t="s">
        <v>118</v>
      </c>
      <c r="E45" s="44" t="s">
        <v>120</v>
      </c>
      <c r="F45" s="45">
        <v>66.4</v>
      </c>
      <c r="G45" s="45">
        <v>0</v>
      </c>
      <c r="H45" s="45">
        <v>45.4</v>
      </c>
      <c r="I45" s="45">
        <v>0</v>
      </c>
      <c r="J45" s="46">
        <v>0</v>
      </c>
      <c r="K45" s="47">
        <v>0</v>
      </c>
      <c r="L45" s="45">
        <v>0</v>
      </c>
      <c r="M45" s="46">
        <v>0</v>
      </c>
      <c r="N45" s="47">
        <f t="shared" si="1"/>
        <v>0</v>
      </c>
      <c r="O45" s="45">
        <v>0</v>
      </c>
      <c r="P45" s="45">
        <v>0</v>
      </c>
      <c r="Q45" s="45">
        <v>0</v>
      </c>
      <c r="R45" s="46">
        <v>0</v>
      </c>
      <c r="S45" s="47">
        <v>0</v>
      </c>
      <c r="T45" s="46">
        <v>21</v>
      </c>
    </row>
    <row r="46" spans="1:20" ht="19.5" customHeight="1">
      <c r="A46" s="44" t="s">
        <v>92</v>
      </c>
      <c r="B46" s="44" t="s">
        <v>93</v>
      </c>
      <c r="C46" s="44" t="s">
        <v>94</v>
      </c>
      <c r="D46" s="44" t="s">
        <v>118</v>
      </c>
      <c r="E46" s="44" t="s">
        <v>95</v>
      </c>
      <c r="F46" s="45">
        <v>140</v>
      </c>
      <c r="G46" s="45">
        <v>0</v>
      </c>
      <c r="H46" s="45">
        <v>53.08</v>
      </c>
      <c r="I46" s="45">
        <v>0</v>
      </c>
      <c r="J46" s="46">
        <v>0</v>
      </c>
      <c r="K46" s="47">
        <v>0</v>
      </c>
      <c r="L46" s="45">
        <v>0</v>
      </c>
      <c r="M46" s="46">
        <v>0</v>
      </c>
      <c r="N46" s="47">
        <f t="shared" si="1"/>
        <v>0</v>
      </c>
      <c r="O46" s="45">
        <v>0</v>
      </c>
      <c r="P46" s="45">
        <v>0</v>
      </c>
      <c r="Q46" s="45">
        <v>0</v>
      </c>
      <c r="R46" s="46">
        <v>0</v>
      </c>
      <c r="S46" s="47">
        <v>0</v>
      </c>
      <c r="T46" s="46">
        <v>86.92</v>
      </c>
    </row>
    <row r="47" spans="1:20" ht="19.5" customHeight="1">
      <c r="A47" s="44" t="s">
        <v>97</v>
      </c>
      <c r="B47" s="44" t="s">
        <v>84</v>
      </c>
      <c r="C47" s="44" t="s">
        <v>88</v>
      </c>
      <c r="D47" s="44" t="s">
        <v>118</v>
      </c>
      <c r="E47" s="44" t="s">
        <v>121</v>
      </c>
      <c r="F47" s="45">
        <v>4081.03</v>
      </c>
      <c r="G47" s="45">
        <v>0</v>
      </c>
      <c r="H47" s="45">
        <v>2672.95</v>
      </c>
      <c r="I47" s="45">
        <v>0</v>
      </c>
      <c r="J47" s="46">
        <v>0</v>
      </c>
      <c r="K47" s="47">
        <v>200</v>
      </c>
      <c r="L47" s="45">
        <v>0</v>
      </c>
      <c r="M47" s="46">
        <v>0</v>
      </c>
      <c r="N47" s="47">
        <f t="shared" si="1"/>
        <v>0</v>
      </c>
      <c r="O47" s="45">
        <v>0</v>
      </c>
      <c r="P47" s="45">
        <v>0</v>
      </c>
      <c r="Q47" s="45">
        <v>0</v>
      </c>
      <c r="R47" s="46">
        <v>0</v>
      </c>
      <c r="S47" s="47">
        <v>0</v>
      </c>
      <c r="T47" s="46">
        <v>1208.08</v>
      </c>
    </row>
    <row r="48" spans="1:20" ht="19.5" customHeight="1">
      <c r="A48" s="44" t="s">
        <v>97</v>
      </c>
      <c r="B48" s="44" t="s">
        <v>84</v>
      </c>
      <c r="C48" s="44" t="s">
        <v>114</v>
      </c>
      <c r="D48" s="44" t="s">
        <v>118</v>
      </c>
      <c r="E48" s="44" t="s">
        <v>122</v>
      </c>
      <c r="F48" s="45">
        <v>722</v>
      </c>
      <c r="G48" s="45">
        <v>722</v>
      </c>
      <c r="H48" s="45">
        <v>0</v>
      </c>
      <c r="I48" s="45">
        <v>0</v>
      </c>
      <c r="J48" s="46">
        <v>0</v>
      </c>
      <c r="K48" s="47">
        <v>0</v>
      </c>
      <c r="L48" s="45">
        <v>0</v>
      </c>
      <c r="M48" s="46">
        <v>0</v>
      </c>
      <c r="N48" s="47">
        <f t="shared" si="1"/>
        <v>0</v>
      </c>
      <c r="O48" s="45">
        <v>0</v>
      </c>
      <c r="P48" s="45">
        <v>0</v>
      </c>
      <c r="Q48" s="45">
        <v>0</v>
      </c>
      <c r="R48" s="46">
        <v>0</v>
      </c>
      <c r="S48" s="47">
        <v>0</v>
      </c>
      <c r="T48" s="46">
        <v>0</v>
      </c>
    </row>
    <row r="49" spans="1:20" ht="19.5" customHeight="1">
      <c r="A49" s="44" t="s">
        <v>101</v>
      </c>
      <c r="B49" s="44" t="s">
        <v>94</v>
      </c>
      <c r="C49" s="44" t="s">
        <v>89</v>
      </c>
      <c r="D49" s="44" t="s">
        <v>118</v>
      </c>
      <c r="E49" s="44" t="s">
        <v>102</v>
      </c>
      <c r="F49" s="45">
        <v>140</v>
      </c>
      <c r="G49" s="45">
        <v>0</v>
      </c>
      <c r="H49" s="45">
        <v>100</v>
      </c>
      <c r="I49" s="45">
        <v>0</v>
      </c>
      <c r="J49" s="46">
        <v>0</v>
      </c>
      <c r="K49" s="47">
        <v>0</v>
      </c>
      <c r="L49" s="45">
        <v>0</v>
      </c>
      <c r="M49" s="46">
        <v>0</v>
      </c>
      <c r="N49" s="47">
        <f t="shared" si="1"/>
        <v>0</v>
      </c>
      <c r="O49" s="45">
        <v>0</v>
      </c>
      <c r="P49" s="45">
        <v>0</v>
      </c>
      <c r="Q49" s="45">
        <v>0</v>
      </c>
      <c r="R49" s="46">
        <v>0</v>
      </c>
      <c r="S49" s="47">
        <v>0</v>
      </c>
      <c r="T49" s="46">
        <v>40</v>
      </c>
    </row>
    <row r="50" spans="1:20" ht="19.5" customHeight="1">
      <c r="A50" s="44" t="s">
        <v>101</v>
      </c>
      <c r="B50" s="44" t="s">
        <v>94</v>
      </c>
      <c r="C50" s="44" t="s">
        <v>84</v>
      </c>
      <c r="D50" s="44" t="s">
        <v>118</v>
      </c>
      <c r="E50" s="44" t="s">
        <v>103</v>
      </c>
      <c r="F50" s="45">
        <v>65.81</v>
      </c>
      <c r="G50" s="45">
        <v>0</v>
      </c>
      <c r="H50" s="45">
        <v>65.81</v>
      </c>
      <c r="I50" s="45">
        <v>0</v>
      </c>
      <c r="J50" s="46">
        <v>0</v>
      </c>
      <c r="K50" s="47">
        <v>0</v>
      </c>
      <c r="L50" s="45">
        <v>0</v>
      </c>
      <c r="M50" s="46">
        <v>0</v>
      </c>
      <c r="N50" s="47">
        <f t="shared" si="1"/>
        <v>0</v>
      </c>
      <c r="O50" s="45">
        <v>0</v>
      </c>
      <c r="P50" s="45">
        <v>0</v>
      </c>
      <c r="Q50" s="45">
        <v>0</v>
      </c>
      <c r="R50" s="46">
        <v>0</v>
      </c>
      <c r="S50" s="47">
        <v>0</v>
      </c>
      <c r="T50" s="46">
        <v>0</v>
      </c>
    </row>
    <row r="51" spans="1:20" ht="19.5" customHeight="1">
      <c r="A51" s="44" t="s">
        <v>36</v>
      </c>
      <c r="B51" s="44" t="s">
        <v>36</v>
      </c>
      <c r="C51" s="44" t="s">
        <v>36</v>
      </c>
      <c r="D51" s="44" t="s">
        <v>36</v>
      </c>
      <c r="E51" s="44" t="s">
        <v>123</v>
      </c>
      <c r="F51" s="45">
        <v>1033.38</v>
      </c>
      <c r="G51" s="45">
        <v>232.4</v>
      </c>
      <c r="H51" s="45">
        <v>791</v>
      </c>
      <c r="I51" s="45">
        <v>0</v>
      </c>
      <c r="J51" s="46">
        <v>0</v>
      </c>
      <c r="K51" s="47">
        <v>0</v>
      </c>
      <c r="L51" s="45">
        <v>0</v>
      </c>
      <c r="M51" s="46">
        <v>0</v>
      </c>
      <c r="N51" s="47">
        <f t="shared" si="1"/>
        <v>0</v>
      </c>
      <c r="O51" s="45">
        <v>0</v>
      </c>
      <c r="P51" s="45">
        <v>0</v>
      </c>
      <c r="Q51" s="45">
        <v>0</v>
      </c>
      <c r="R51" s="46">
        <v>0</v>
      </c>
      <c r="S51" s="47">
        <v>0.34</v>
      </c>
      <c r="T51" s="46">
        <v>9.64</v>
      </c>
    </row>
    <row r="52" spans="1:20" ht="19.5" customHeight="1">
      <c r="A52" s="44" t="s">
        <v>82</v>
      </c>
      <c r="B52" s="44" t="s">
        <v>83</v>
      </c>
      <c r="C52" s="44" t="s">
        <v>84</v>
      </c>
      <c r="D52" s="44" t="s">
        <v>124</v>
      </c>
      <c r="E52" s="44" t="s">
        <v>86</v>
      </c>
      <c r="F52" s="45">
        <v>30</v>
      </c>
      <c r="G52" s="45">
        <v>0</v>
      </c>
      <c r="H52" s="45">
        <v>30</v>
      </c>
      <c r="I52" s="45">
        <v>0</v>
      </c>
      <c r="J52" s="46">
        <v>0</v>
      </c>
      <c r="K52" s="47">
        <v>0</v>
      </c>
      <c r="L52" s="45">
        <v>0</v>
      </c>
      <c r="M52" s="46">
        <v>0</v>
      </c>
      <c r="N52" s="47">
        <f t="shared" si="1"/>
        <v>0</v>
      </c>
      <c r="O52" s="45">
        <v>0</v>
      </c>
      <c r="P52" s="45">
        <v>0</v>
      </c>
      <c r="Q52" s="45">
        <v>0</v>
      </c>
      <c r="R52" s="46">
        <v>0</v>
      </c>
      <c r="S52" s="47">
        <v>0</v>
      </c>
      <c r="T52" s="46">
        <v>0</v>
      </c>
    </row>
    <row r="53" spans="1:20" ht="19.5" customHeight="1">
      <c r="A53" s="44" t="s">
        <v>87</v>
      </c>
      <c r="B53" s="44" t="s">
        <v>88</v>
      </c>
      <c r="C53" s="44" t="s">
        <v>88</v>
      </c>
      <c r="D53" s="44" t="s">
        <v>124</v>
      </c>
      <c r="E53" s="44" t="s">
        <v>91</v>
      </c>
      <c r="F53" s="45">
        <v>20.6</v>
      </c>
      <c r="G53" s="45">
        <v>0</v>
      </c>
      <c r="H53" s="45">
        <v>20.6</v>
      </c>
      <c r="I53" s="45">
        <v>0</v>
      </c>
      <c r="J53" s="46">
        <v>0</v>
      </c>
      <c r="K53" s="47">
        <v>0</v>
      </c>
      <c r="L53" s="45">
        <v>0</v>
      </c>
      <c r="M53" s="46">
        <v>0</v>
      </c>
      <c r="N53" s="47">
        <f t="shared" si="1"/>
        <v>0</v>
      </c>
      <c r="O53" s="45">
        <v>0</v>
      </c>
      <c r="P53" s="45">
        <v>0</v>
      </c>
      <c r="Q53" s="45">
        <v>0</v>
      </c>
      <c r="R53" s="46">
        <v>0</v>
      </c>
      <c r="S53" s="47">
        <v>0</v>
      </c>
      <c r="T53" s="46">
        <v>0</v>
      </c>
    </row>
    <row r="54" spans="1:20" ht="19.5" customHeight="1">
      <c r="A54" s="44" t="s">
        <v>87</v>
      </c>
      <c r="B54" s="44" t="s">
        <v>88</v>
      </c>
      <c r="C54" s="44" t="s">
        <v>119</v>
      </c>
      <c r="D54" s="44" t="s">
        <v>124</v>
      </c>
      <c r="E54" s="44" t="s">
        <v>120</v>
      </c>
      <c r="F54" s="45">
        <v>10.3</v>
      </c>
      <c r="G54" s="45">
        <v>0</v>
      </c>
      <c r="H54" s="45">
        <v>10.3</v>
      </c>
      <c r="I54" s="45">
        <v>0</v>
      </c>
      <c r="J54" s="46">
        <v>0</v>
      </c>
      <c r="K54" s="47">
        <v>0</v>
      </c>
      <c r="L54" s="45">
        <v>0</v>
      </c>
      <c r="M54" s="46">
        <v>0</v>
      </c>
      <c r="N54" s="47">
        <f t="shared" si="1"/>
        <v>0</v>
      </c>
      <c r="O54" s="45">
        <v>0</v>
      </c>
      <c r="P54" s="45">
        <v>0</v>
      </c>
      <c r="Q54" s="45">
        <v>0</v>
      </c>
      <c r="R54" s="46">
        <v>0</v>
      </c>
      <c r="S54" s="47">
        <v>0</v>
      </c>
      <c r="T54" s="46">
        <v>0</v>
      </c>
    </row>
    <row r="55" spans="1:20" ht="19.5" customHeight="1">
      <c r="A55" s="44" t="s">
        <v>87</v>
      </c>
      <c r="B55" s="44" t="s">
        <v>114</v>
      </c>
      <c r="C55" s="44" t="s">
        <v>114</v>
      </c>
      <c r="D55" s="44" t="s">
        <v>124</v>
      </c>
      <c r="E55" s="44" t="s">
        <v>125</v>
      </c>
      <c r="F55" s="45">
        <v>1.03</v>
      </c>
      <c r="G55" s="45">
        <v>0</v>
      </c>
      <c r="H55" s="45">
        <v>1.03</v>
      </c>
      <c r="I55" s="45">
        <v>0</v>
      </c>
      <c r="J55" s="46">
        <v>0</v>
      </c>
      <c r="K55" s="47">
        <v>0</v>
      </c>
      <c r="L55" s="45">
        <v>0</v>
      </c>
      <c r="M55" s="46">
        <v>0</v>
      </c>
      <c r="N55" s="47">
        <f t="shared" si="1"/>
        <v>0</v>
      </c>
      <c r="O55" s="45">
        <v>0</v>
      </c>
      <c r="P55" s="45">
        <v>0</v>
      </c>
      <c r="Q55" s="45">
        <v>0</v>
      </c>
      <c r="R55" s="46">
        <v>0</v>
      </c>
      <c r="S55" s="47">
        <v>0</v>
      </c>
      <c r="T55" s="46">
        <v>0</v>
      </c>
    </row>
    <row r="56" spans="1:20" ht="19.5" customHeight="1">
      <c r="A56" s="44" t="s">
        <v>92</v>
      </c>
      <c r="B56" s="44" t="s">
        <v>93</v>
      </c>
      <c r="C56" s="44" t="s">
        <v>94</v>
      </c>
      <c r="D56" s="44" t="s">
        <v>124</v>
      </c>
      <c r="E56" s="44" t="s">
        <v>95</v>
      </c>
      <c r="F56" s="45">
        <v>11.59</v>
      </c>
      <c r="G56" s="45">
        <v>0</v>
      </c>
      <c r="H56" s="45">
        <v>11.59</v>
      </c>
      <c r="I56" s="45">
        <v>0</v>
      </c>
      <c r="J56" s="46">
        <v>0</v>
      </c>
      <c r="K56" s="47">
        <v>0</v>
      </c>
      <c r="L56" s="45">
        <v>0</v>
      </c>
      <c r="M56" s="46">
        <v>0</v>
      </c>
      <c r="N56" s="47">
        <f t="shared" si="1"/>
        <v>0</v>
      </c>
      <c r="O56" s="45">
        <v>0</v>
      </c>
      <c r="P56" s="45">
        <v>0</v>
      </c>
      <c r="Q56" s="45">
        <v>0</v>
      </c>
      <c r="R56" s="46">
        <v>0</v>
      </c>
      <c r="S56" s="47">
        <v>0</v>
      </c>
      <c r="T56" s="46">
        <v>0</v>
      </c>
    </row>
    <row r="57" spans="1:20" ht="19.5" customHeight="1">
      <c r="A57" s="44" t="s">
        <v>97</v>
      </c>
      <c r="B57" s="44" t="s">
        <v>89</v>
      </c>
      <c r="C57" s="44" t="s">
        <v>114</v>
      </c>
      <c r="D57" s="44" t="s">
        <v>124</v>
      </c>
      <c r="E57" s="44" t="s">
        <v>115</v>
      </c>
      <c r="F57" s="45">
        <v>943.86</v>
      </c>
      <c r="G57" s="45">
        <v>232.4</v>
      </c>
      <c r="H57" s="45">
        <v>701.48</v>
      </c>
      <c r="I57" s="45">
        <v>0</v>
      </c>
      <c r="J57" s="46">
        <v>0</v>
      </c>
      <c r="K57" s="47">
        <v>0</v>
      </c>
      <c r="L57" s="45">
        <v>0</v>
      </c>
      <c r="M57" s="46">
        <v>0</v>
      </c>
      <c r="N57" s="47">
        <f t="shared" si="1"/>
        <v>0</v>
      </c>
      <c r="O57" s="45">
        <v>0</v>
      </c>
      <c r="P57" s="45">
        <v>0</v>
      </c>
      <c r="Q57" s="45">
        <v>0</v>
      </c>
      <c r="R57" s="46">
        <v>0</v>
      </c>
      <c r="S57" s="47">
        <v>0.34</v>
      </c>
      <c r="T57" s="46">
        <v>9.64</v>
      </c>
    </row>
    <row r="58" spans="1:20" ht="19.5" customHeight="1">
      <c r="A58" s="44" t="s">
        <v>101</v>
      </c>
      <c r="B58" s="44" t="s">
        <v>94</v>
      </c>
      <c r="C58" s="44" t="s">
        <v>89</v>
      </c>
      <c r="D58" s="44" t="s">
        <v>124</v>
      </c>
      <c r="E58" s="44" t="s">
        <v>102</v>
      </c>
      <c r="F58" s="45">
        <v>16</v>
      </c>
      <c r="G58" s="45">
        <v>0</v>
      </c>
      <c r="H58" s="45">
        <v>16</v>
      </c>
      <c r="I58" s="45">
        <v>0</v>
      </c>
      <c r="J58" s="46">
        <v>0</v>
      </c>
      <c r="K58" s="47">
        <v>0</v>
      </c>
      <c r="L58" s="45">
        <v>0</v>
      </c>
      <c r="M58" s="46">
        <v>0</v>
      </c>
      <c r="N58" s="47">
        <f t="shared" si="1"/>
        <v>0</v>
      </c>
      <c r="O58" s="45">
        <v>0</v>
      </c>
      <c r="P58" s="45">
        <v>0</v>
      </c>
      <c r="Q58" s="45">
        <v>0</v>
      </c>
      <c r="R58" s="46">
        <v>0</v>
      </c>
      <c r="S58" s="47">
        <v>0</v>
      </c>
      <c r="T58" s="46">
        <v>0</v>
      </c>
    </row>
    <row r="59" spans="1:20" ht="19.5" customHeight="1">
      <c r="A59" s="44" t="s">
        <v>36</v>
      </c>
      <c r="B59" s="44" t="s">
        <v>36</v>
      </c>
      <c r="C59" s="44" t="s">
        <v>36</v>
      </c>
      <c r="D59" s="44" t="s">
        <v>36</v>
      </c>
      <c r="E59" s="44" t="s">
        <v>126</v>
      </c>
      <c r="F59" s="45">
        <v>582.52</v>
      </c>
      <c r="G59" s="45">
        <v>106.55</v>
      </c>
      <c r="H59" s="45">
        <v>434.97</v>
      </c>
      <c r="I59" s="45">
        <v>0</v>
      </c>
      <c r="J59" s="46">
        <v>0</v>
      </c>
      <c r="K59" s="47">
        <v>41</v>
      </c>
      <c r="L59" s="45">
        <v>0</v>
      </c>
      <c r="M59" s="46">
        <v>0</v>
      </c>
      <c r="N59" s="47">
        <f t="shared" si="1"/>
        <v>0</v>
      </c>
      <c r="O59" s="45">
        <v>0</v>
      </c>
      <c r="P59" s="45">
        <v>0</v>
      </c>
      <c r="Q59" s="45">
        <v>0</v>
      </c>
      <c r="R59" s="46">
        <v>0</v>
      </c>
      <c r="S59" s="47">
        <v>0</v>
      </c>
      <c r="T59" s="46">
        <v>0</v>
      </c>
    </row>
    <row r="60" spans="1:20" ht="19.5" customHeight="1">
      <c r="A60" s="44" t="s">
        <v>87</v>
      </c>
      <c r="B60" s="44" t="s">
        <v>88</v>
      </c>
      <c r="C60" s="44" t="s">
        <v>88</v>
      </c>
      <c r="D60" s="44" t="s">
        <v>127</v>
      </c>
      <c r="E60" s="44" t="s">
        <v>91</v>
      </c>
      <c r="F60" s="45">
        <v>9.78</v>
      </c>
      <c r="G60" s="45">
        <v>0</v>
      </c>
      <c r="H60" s="45">
        <v>9.78</v>
      </c>
      <c r="I60" s="45">
        <v>0</v>
      </c>
      <c r="J60" s="46">
        <v>0</v>
      </c>
      <c r="K60" s="47">
        <v>0</v>
      </c>
      <c r="L60" s="45">
        <v>0</v>
      </c>
      <c r="M60" s="46">
        <v>0</v>
      </c>
      <c r="N60" s="47">
        <f t="shared" si="1"/>
        <v>0</v>
      </c>
      <c r="O60" s="45">
        <v>0</v>
      </c>
      <c r="P60" s="45">
        <v>0</v>
      </c>
      <c r="Q60" s="45">
        <v>0</v>
      </c>
      <c r="R60" s="46">
        <v>0</v>
      </c>
      <c r="S60" s="47">
        <v>0</v>
      </c>
      <c r="T60" s="46">
        <v>0</v>
      </c>
    </row>
    <row r="61" spans="1:20" ht="19.5" customHeight="1">
      <c r="A61" s="44" t="s">
        <v>87</v>
      </c>
      <c r="B61" s="44" t="s">
        <v>88</v>
      </c>
      <c r="C61" s="44" t="s">
        <v>119</v>
      </c>
      <c r="D61" s="44" t="s">
        <v>127</v>
      </c>
      <c r="E61" s="44" t="s">
        <v>120</v>
      </c>
      <c r="F61" s="45">
        <v>5.4</v>
      </c>
      <c r="G61" s="45">
        <v>0</v>
      </c>
      <c r="H61" s="45">
        <v>5.4</v>
      </c>
      <c r="I61" s="45">
        <v>0</v>
      </c>
      <c r="J61" s="46">
        <v>0</v>
      </c>
      <c r="K61" s="47">
        <v>0</v>
      </c>
      <c r="L61" s="45">
        <v>0</v>
      </c>
      <c r="M61" s="46">
        <v>0</v>
      </c>
      <c r="N61" s="47">
        <f t="shared" si="1"/>
        <v>0</v>
      </c>
      <c r="O61" s="45">
        <v>0</v>
      </c>
      <c r="P61" s="45">
        <v>0</v>
      </c>
      <c r="Q61" s="45">
        <v>0</v>
      </c>
      <c r="R61" s="46">
        <v>0</v>
      </c>
      <c r="S61" s="47">
        <v>0</v>
      </c>
      <c r="T61" s="46">
        <v>0</v>
      </c>
    </row>
    <row r="62" spans="1:20" ht="19.5" customHeight="1">
      <c r="A62" s="44" t="s">
        <v>87</v>
      </c>
      <c r="B62" s="44" t="s">
        <v>114</v>
      </c>
      <c r="C62" s="44" t="s">
        <v>114</v>
      </c>
      <c r="D62" s="44" t="s">
        <v>127</v>
      </c>
      <c r="E62" s="44" t="s">
        <v>125</v>
      </c>
      <c r="F62" s="45">
        <v>0.55</v>
      </c>
      <c r="G62" s="45">
        <v>0</v>
      </c>
      <c r="H62" s="45">
        <v>0.55</v>
      </c>
      <c r="I62" s="45">
        <v>0</v>
      </c>
      <c r="J62" s="46">
        <v>0</v>
      </c>
      <c r="K62" s="47">
        <v>0</v>
      </c>
      <c r="L62" s="45">
        <v>0</v>
      </c>
      <c r="M62" s="46">
        <v>0</v>
      </c>
      <c r="N62" s="47">
        <f t="shared" si="1"/>
        <v>0</v>
      </c>
      <c r="O62" s="45">
        <v>0</v>
      </c>
      <c r="P62" s="45">
        <v>0</v>
      </c>
      <c r="Q62" s="45">
        <v>0</v>
      </c>
      <c r="R62" s="46">
        <v>0</v>
      </c>
      <c r="S62" s="47">
        <v>0</v>
      </c>
      <c r="T62" s="46">
        <v>0</v>
      </c>
    </row>
    <row r="63" spans="1:20" ht="19.5" customHeight="1">
      <c r="A63" s="44" t="s">
        <v>92</v>
      </c>
      <c r="B63" s="44" t="s">
        <v>93</v>
      </c>
      <c r="C63" s="44" t="s">
        <v>94</v>
      </c>
      <c r="D63" s="44" t="s">
        <v>127</v>
      </c>
      <c r="E63" s="44" t="s">
        <v>95</v>
      </c>
      <c r="F63" s="45">
        <v>10</v>
      </c>
      <c r="G63" s="45">
        <v>0</v>
      </c>
      <c r="H63" s="45">
        <v>10</v>
      </c>
      <c r="I63" s="45">
        <v>0</v>
      </c>
      <c r="J63" s="46">
        <v>0</v>
      </c>
      <c r="K63" s="47">
        <v>0</v>
      </c>
      <c r="L63" s="45">
        <v>0</v>
      </c>
      <c r="M63" s="46">
        <v>0</v>
      </c>
      <c r="N63" s="47">
        <f t="shared" si="1"/>
        <v>0</v>
      </c>
      <c r="O63" s="45">
        <v>0</v>
      </c>
      <c r="P63" s="45">
        <v>0</v>
      </c>
      <c r="Q63" s="45">
        <v>0</v>
      </c>
      <c r="R63" s="46">
        <v>0</v>
      </c>
      <c r="S63" s="47">
        <v>0</v>
      </c>
      <c r="T63" s="46">
        <v>0</v>
      </c>
    </row>
    <row r="64" spans="1:20" ht="19.5" customHeight="1">
      <c r="A64" s="44" t="s">
        <v>97</v>
      </c>
      <c r="B64" s="44" t="s">
        <v>89</v>
      </c>
      <c r="C64" s="44" t="s">
        <v>119</v>
      </c>
      <c r="D64" s="44" t="s">
        <v>127</v>
      </c>
      <c r="E64" s="44" t="s">
        <v>128</v>
      </c>
      <c r="F64" s="45">
        <v>537.43</v>
      </c>
      <c r="G64" s="45">
        <v>106.55</v>
      </c>
      <c r="H64" s="45">
        <v>389.88</v>
      </c>
      <c r="I64" s="45">
        <v>0</v>
      </c>
      <c r="J64" s="46">
        <v>0</v>
      </c>
      <c r="K64" s="47">
        <v>41</v>
      </c>
      <c r="L64" s="45">
        <v>0</v>
      </c>
      <c r="M64" s="46">
        <v>0</v>
      </c>
      <c r="N64" s="47">
        <f t="shared" si="1"/>
        <v>0</v>
      </c>
      <c r="O64" s="45">
        <v>0</v>
      </c>
      <c r="P64" s="45">
        <v>0</v>
      </c>
      <c r="Q64" s="45">
        <v>0</v>
      </c>
      <c r="R64" s="46">
        <v>0</v>
      </c>
      <c r="S64" s="47">
        <v>0</v>
      </c>
      <c r="T64" s="46">
        <v>0</v>
      </c>
    </row>
    <row r="65" spans="1:20" ht="19.5" customHeight="1">
      <c r="A65" s="44" t="s">
        <v>101</v>
      </c>
      <c r="B65" s="44" t="s">
        <v>94</v>
      </c>
      <c r="C65" s="44" t="s">
        <v>89</v>
      </c>
      <c r="D65" s="44" t="s">
        <v>127</v>
      </c>
      <c r="E65" s="44" t="s">
        <v>102</v>
      </c>
      <c r="F65" s="45">
        <v>11</v>
      </c>
      <c r="G65" s="45">
        <v>0</v>
      </c>
      <c r="H65" s="45">
        <v>11</v>
      </c>
      <c r="I65" s="45">
        <v>0</v>
      </c>
      <c r="J65" s="46">
        <v>0</v>
      </c>
      <c r="K65" s="47">
        <v>0</v>
      </c>
      <c r="L65" s="45">
        <v>0</v>
      </c>
      <c r="M65" s="46">
        <v>0</v>
      </c>
      <c r="N65" s="47">
        <f t="shared" si="1"/>
        <v>0</v>
      </c>
      <c r="O65" s="45">
        <v>0</v>
      </c>
      <c r="P65" s="45">
        <v>0</v>
      </c>
      <c r="Q65" s="45">
        <v>0</v>
      </c>
      <c r="R65" s="46">
        <v>0</v>
      </c>
      <c r="S65" s="47">
        <v>0</v>
      </c>
      <c r="T65" s="46">
        <v>0</v>
      </c>
    </row>
    <row r="66" spans="1:20" ht="19.5" customHeight="1">
      <c r="A66" s="44" t="s">
        <v>101</v>
      </c>
      <c r="B66" s="44" t="s">
        <v>94</v>
      </c>
      <c r="C66" s="44" t="s">
        <v>84</v>
      </c>
      <c r="D66" s="44" t="s">
        <v>127</v>
      </c>
      <c r="E66" s="44" t="s">
        <v>103</v>
      </c>
      <c r="F66" s="45">
        <v>8.36</v>
      </c>
      <c r="G66" s="45">
        <v>0</v>
      </c>
      <c r="H66" s="45">
        <v>8.36</v>
      </c>
      <c r="I66" s="45">
        <v>0</v>
      </c>
      <c r="J66" s="46">
        <v>0</v>
      </c>
      <c r="K66" s="47">
        <v>0</v>
      </c>
      <c r="L66" s="45">
        <v>0</v>
      </c>
      <c r="M66" s="46">
        <v>0</v>
      </c>
      <c r="N66" s="47">
        <f t="shared" si="1"/>
        <v>0</v>
      </c>
      <c r="O66" s="45">
        <v>0</v>
      </c>
      <c r="P66" s="45">
        <v>0</v>
      </c>
      <c r="Q66" s="45">
        <v>0</v>
      </c>
      <c r="R66" s="46">
        <v>0</v>
      </c>
      <c r="S66" s="47">
        <v>0</v>
      </c>
      <c r="T66" s="46">
        <v>0</v>
      </c>
    </row>
    <row r="67" spans="1:20" ht="19.5" customHeight="1">
      <c r="A67" s="44" t="s">
        <v>36</v>
      </c>
      <c r="B67" s="44" t="s">
        <v>36</v>
      </c>
      <c r="C67" s="44" t="s">
        <v>36</v>
      </c>
      <c r="D67" s="44" t="s">
        <v>36</v>
      </c>
      <c r="E67" s="44" t="s">
        <v>129</v>
      </c>
      <c r="F67" s="45">
        <v>1198.16</v>
      </c>
      <c r="G67" s="45">
        <v>60</v>
      </c>
      <c r="H67" s="45">
        <v>935.14</v>
      </c>
      <c r="I67" s="45">
        <v>0</v>
      </c>
      <c r="J67" s="46">
        <v>0</v>
      </c>
      <c r="K67" s="47">
        <v>0</v>
      </c>
      <c r="L67" s="45">
        <v>0</v>
      </c>
      <c r="M67" s="46">
        <v>0</v>
      </c>
      <c r="N67" s="47">
        <f t="shared" si="1"/>
        <v>0</v>
      </c>
      <c r="O67" s="45">
        <v>0</v>
      </c>
      <c r="P67" s="45">
        <v>0</v>
      </c>
      <c r="Q67" s="45">
        <v>0</v>
      </c>
      <c r="R67" s="46">
        <v>0</v>
      </c>
      <c r="S67" s="47">
        <v>203.02</v>
      </c>
      <c r="T67" s="46">
        <v>0</v>
      </c>
    </row>
    <row r="68" spans="1:20" ht="19.5" customHeight="1">
      <c r="A68" s="44" t="s">
        <v>82</v>
      </c>
      <c r="B68" s="44" t="s">
        <v>83</v>
      </c>
      <c r="C68" s="44" t="s">
        <v>84</v>
      </c>
      <c r="D68" s="44" t="s">
        <v>130</v>
      </c>
      <c r="E68" s="44" t="s">
        <v>86</v>
      </c>
      <c r="F68" s="45">
        <v>22</v>
      </c>
      <c r="G68" s="45">
        <v>0</v>
      </c>
      <c r="H68" s="45">
        <v>22</v>
      </c>
      <c r="I68" s="45">
        <v>0</v>
      </c>
      <c r="J68" s="46">
        <v>0</v>
      </c>
      <c r="K68" s="47">
        <v>0</v>
      </c>
      <c r="L68" s="45">
        <v>0</v>
      </c>
      <c r="M68" s="46">
        <v>0</v>
      </c>
      <c r="N68" s="47">
        <f t="shared" si="1"/>
        <v>0</v>
      </c>
      <c r="O68" s="45">
        <v>0</v>
      </c>
      <c r="P68" s="45">
        <v>0</v>
      </c>
      <c r="Q68" s="45">
        <v>0</v>
      </c>
      <c r="R68" s="46">
        <v>0</v>
      </c>
      <c r="S68" s="47">
        <v>0</v>
      </c>
      <c r="T68" s="46">
        <v>0</v>
      </c>
    </row>
    <row r="69" spans="1:20" ht="19.5" customHeight="1">
      <c r="A69" s="44" t="s">
        <v>87</v>
      </c>
      <c r="B69" s="44" t="s">
        <v>88</v>
      </c>
      <c r="C69" s="44" t="s">
        <v>88</v>
      </c>
      <c r="D69" s="44" t="s">
        <v>130</v>
      </c>
      <c r="E69" s="44" t="s">
        <v>91</v>
      </c>
      <c r="F69" s="45">
        <v>44.48</v>
      </c>
      <c r="G69" s="45">
        <v>0</v>
      </c>
      <c r="H69" s="45">
        <v>20</v>
      </c>
      <c r="I69" s="45">
        <v>0</v>
      </c>
      <c r="J69" s="46">
        <v>0</v>
      </c>
      <c r="K69" s="47">
        <v>0</v>
      </c>
      <c r="L69" s="45">
        <v>0</v>
      </c>
      <c r="M69" s="46">
        <v>0</v>
      </c>
      <c r="N69" s="47">
        <f t="shared" si="1"/>
        <v>0</v>
      </c>
      <c r="O69" s="45">
        <v>0</v>
      </c>
      <c r="P69" s="45">
        <v>0</v>
      </c>
      <c r="Q69" s="45">
        <v>0</v>
      </c>
      <c r="R69" s="46">
        <v>0</v>
      </c>
      <c r="S69" s="47">
        <v>24.48</v>
      </c>
      <c r="T69" s="46">
        <v>0</v>
      </c>
    </row>
    <row r="70" spans="1:20" ht="19.5" customHeight="1">
      <c r="A70" s="44" t="s">
        <v>87</v>
      </c>
      <c r="B70" s="44" t="s">
        <v>88</v>
      </c>
      <c r="C70" s="44" t="s">
        <v>119</v>
      </c>
      <c r="D70" s="44" t="s">
        <v>130</v>
      </c>
      <c r="E70" s="44" t="s">
        <v>120</v>
      </c>
      <c r="F70" s="45">
        <v>22.24</v>
      </c>
      <c r="G70" s="45">
        <v>0</v>
      </c>
      <c r="H70" s="45">
        <v>11.98</v>
      </c>
      <c r="I70" s="45">
        <v>0</v>
      </c>
      <c r="J70" s="46">
        <v>0</v>
      </c>
      <c r="K70" s="47">
        <v>0</v>
      </c>
      <c r="L70" s="45">
        <v>0</v>
      </c>
      <c r="M70" s="46">
        <v>0</v>
      </c>
      <c r="N70" s="47">
        <f t="shared" si="1"/>
        <v>0</v>
      </c>
      <c r="O70" s="45">
        <v>0</v>
      </c>
      <c r="P70" s="45">
        <v>0</v>
      </c>
      <c r="Q70" s="45">
        <v>0</v>
      </c>
      <c r="R70" s="46">
        <v>0</v>
      </c>
      <c r="S70" s="47">
        <v>10.26</v>
      </c>
      <c r="T70" s="46">
        <v>0</v>
      </c>
    </row>
    <row r="71" spans="1:20" ht="19.5" customHeight="1">
      <c r="A71" s="44" t="s">
        <v>87</v>
      </c>
      <c r="B71" s="44" t="s">
        <v>114</v>
      </c>
      <c r="C71" s="44" t="s">
        <v>114</v>
      </c>
      <c r="D71" s="44" t="s">
        <v>130</v>
      </c>
      <c r="E71" s="44" t="s">
        <v>125</v>
      </c>
      <c r="F71" s="45">
        <v>2.22</v>
      </c>
      <c r="G71" s="45">
        <v>0</v>
      </c>
      <c r="H71" s="45">
        <v>1.52</v>
      </c>
      <c r="I71" s="45">
        <v>0</v>
      </c>
      <c r="J71" s="46">
        <v>0</v>
      </c>
      <c r="K71" s="47">
        <v>0</v>
      </c>
      <c r="L71" s="45">
        <v>0</v>
      </c>
      <c r="M71" s="46">
        <v>0</v>
      </c>
      <c r="N71" s="47">
        <f aca="true" t="shared" si="2" ref="N71:N102">SUM(O71:R71)</f>
        <v>0</v>
      </c>
      <c r="O71" s="45">
        <v>0</v>
      </c>
      <c r="P71" s="45">
        <v>0</v>
      </c>
      <c r="Q71" s="45">
        <v>0</v>
      </c>
      <c r="R71" s="46">
        <v>0</v>
      </c>
      <c r="S71" s="47">
        <v>0.7</v>
      </c>
      <c r="T71" s="46">
        <v>0</v>
      </c>
    </row>
    <row r="72" spans="1:20" ht="19.5" customHeight="1">
      <c r="A72" s="44" t="s">
        <v>92</v>
      </c>
      <c r="B72" s="44" t="s">
        <v>93</v>
      </c>
      <c r="C72" s="44" t="s">
        <v>94</v>
      </c>
      <c r="D72" s="44" t="s">
        <v>130</v>
      </c>
      <c r="E72" s="44" t="s">
        <v>95</v>
      </c>
      <c r="F72" s="45">
        <v>30.73</v>
      </c>
      <c r="G72" s="45">
        <v>0</v>
      </c>
      <c r="H72" s="45">
        <v>4</v>
      </c>
      <c r="I72" s="45">
        <v>0</v>
      </c>
      <c r="J72" s="46">
        <v>0</v>
      </c>
      <c r="K72" s="47">
        <v>0</v>
      </c>
      <c r="L72" s="45">
        <v>0</v>
      </c>
      <c r="M72" s="46">
        <v>0</v>
      </c>
      <c r="N72" s="47">
        <f t="shared" si="2"/>
        <v>0</v>
      </c>
      <c r="O72" s="45">
        <v>0</v>
      </c>
      <c r="P72" s="45">
        <v>0</v>
      </c>
      <c r="Q72" s="45">
        <v>0</v>
      </c>
      <c r="R72" s="46">
        <v>0</v>
      </c>
      <c r="S72" s="47">
        <v>26.73</v>
      </c>
      <c r="T72" s="46">
        <v>0</v>
      </c>
    </row>
    <row r="73" spans="1:20" ht="19.5" customHeight="1">
      <c r="A73" s="44" t="s">
        <v>97</v>
      </c>
      <c r="B73" s="44" t="s">
        <v>84</v>
      </c>
      <c r="C73" s="44" t="s">
        <v>131</v>
      </c>
      <c r="D73" s="44" t="s">
        <v>130</v>
      </c>
      <c r="E73" s="44" t="s">
        <v>132</v>
      </c>
      <c r="F73" s="45">
        <v>1011.09</v>
      </c>
      <c r="G73" s="45">
        <v>60</v>
      </c>
      <c r="H73" s="45">
        <v>839.04</v>
      </c>
      <c r="I73" s="45">
        <v>0</v>
      </c>
      <c r="J73" s="46">
        <v>0</v>
      </c>
      <c r="K73" s="47">
        <v>0</v>
      </c>
      <c r="L73" s="45">
        <v>0</v>
      </c>
      <c r="M73" s="46">
        <v>0</v>
      </c>
      <c r="N73" s="47">
        <f t="shared" si="2"/>
        <v>0</v>
      </c>
      <c r="O73" s="45">
        <v>0</v>
      </c>
      <c r="P73" s="45">
        <v>0</v>
      </c>
      <c r="Q73" s="45">
        <v>0</v>
      </c>
      <c r="R73" s="46">
        <v>0</v>
      </c>
      <c r="S73" s="47">
        <v>112.05</v>
      </c>
      <c r="T73" s="46">
        <v>0</v>
      </c>
    </row>
    <row r="74" spans="1:20" ht="19.5" customHeight="1">
      <c r="A74" s="44" t="s">
        <v>101</v>
      </c>
      <c r="B74" s="44" t="s">
        <v>94</v>
      </c>
      <c r="C74" s="44" t="s">
        <v>89</v>
      </c>
      <c r="D74" s="44" t="s">
        <v>130</v>
      </c>
      <c r="E74" s="44" t="s">
        <v>102</v>
      </c>
      <c r="F74" s="45">
        <v>33.36</v>
      </c>
      <c r="G74" s="45">
        <v>0</v>
      </c>
      <c r="H74" s="45">
        <v>14.87</v>
      </c>
      <c r="I74" s="45">
        <v>0</v>
      </c>
      <c r="J74" s="46">
        <v>0</v>
      </c>
      <c r="K74" s="47">
        <v>0</v>
      </c>
      <c r="L74" s="45">
        <v>0</v>
      </c>
      <c r="M74" s="46">
        <v>0</v>
      </c>
      <c r="N74" s="47">
        <f t="shared" si="2"/>
        <v>0</v>
      </c>
      <c r="O74" s="45">
        <v>0</v>
      </c>
      <c r="P74" s="45">
        <v>0</v>
      </c>
      <c r="Q74" s="45">
        <v>0</v>
      </c>
      <c r="R74" s="46">
        <v>0</v>
      </c>
      <c r="S74" s="47">
        <v>18.49</v>
      </c>
      <c r="T74" s="46">
        <v>0</v>
      </c>
    </row>
    <row r="75" spans="1:20" ht="19.5" customHeight="1">
      <c r="A75" s="44" t="s">
        <v>101</v>
      </c>
      <c r="B75" s="44" t="s">
        <v>94</v>
      </c>
      <c r="C75" s="44" t="s">
        <v>84</v>
      </c>
      <c r="D75" s="44" t="s">
        <v>130</v>
      </c>
      <c r="E75" s="44" t="s">
        <v>103</v>
      </c>
      <c r="F75" s="45">
        <v>32.04</v>
      </c>
      <c r="G75" s="45">
        <v>0</v>
      </c>
      <c r="H75" s="45">
        <v>21.73</v>
      </c>
      <c r="I75" s="45">
        <v>0</v>
      </c>
      <c r="J75" s="46">
        <v>0</v>
      </c>
      <c r="K75" s="47">
        <v>0</v>
      </c>
      <c r="L75" s="45">
        <v>0</v>
      </c>
      <c r="M75" s="46">
        <v>0</v>
      </c>
      <c r="N75" s="47">
        <f t="shared" si="2"/>
        <v>0</v>
      </c>
      <c r="O75" s="45">
        <v>0</v>
      </c>
      <c r="P75" s="45">
        <v>0</v>
      </c>
      <c r="Q75" s="45">
        <v>0</v>
      </c>
      <c r="R75" s="46">
        <v>0</v>
      </c>
      <c r="S75" s="47">
        <v>10.31</v>
      </c>
      <c r="T75" s="46">
        <v>0</v>
      </c>
    </row>
    <row r="76" spans="1:20" ht="19.5" customHeight="1">
      <c r="A76" s="44" t="s">
        <v>36</v>
      </c>
      <c r="B76" s="44" t="s">
        <v>36</v>
      </c>
      <c r="C76" s="44" t="s">
        <v>36</v>
      </c>
      <c r="D76" s="44" t="s">
        <v>36</v>
      </c>
      <c r="E76" s="44" t="s">
        <v>133</v>
      </c>
      <c r="F76" s="45">
        <v>9912.36</v>
      </c>
      <c r="G76" s="45">
        <v>484.94</v>
      </c>
      <c r="H76" s="45">
        <v>7552.42</v>
      </c>
      <c r="I76" s="45">
        <v>0</v>
      </c>
      <c r="J76" s="46">
        <v>0</v>
      </c>
      <c r="K76" s="47">
        <v>1000</v>
      </c>
      <c r="L76" s="45">
        <v>0</v>
      </c>
      <c r="M76" s="46">
        <v>0</v>
      </c>
      <c r="N76" s="47">
        <f t="shared" si="2"/>
        <v>0</v>
      </c>
      <c r="O76" s="45">
        <v>0</v>
      </c>
      <c r="P76" s="45">
        <v>0</v>
      </c>
      <c r="Q76" s="45">
        <v>0</v>
      </c>
      <c r="R76" s="46">
        <v>0</v>
      </c>
      <c r="S76" s="47">
        <v>875</v>
      </c>
      <c r="T76" s="46">
        <v>0</v>
      </c>
    </row>
    <row r="77" spans="1:20" ht="19.5" customHeight="1">
      <c r="A77" s="44" t="s">
        <v>87</v>
      </c>
      <c r="B77" s="44" t="s">
        <v>88</v>
      </c>
      <c r="C77" s="44" t="s">
        <v>94</v>
      </c>
      <c r="D77" s="44" t="s">
        <v>134</v>
      </c>
      <c r="E77" s="44" t="s">
        <v>112</v>
      </c>
      <c r="F77" s="45">
        <v>31.47</v>
      </c>
      <c r="G77" s="45">
        <v>0</v>
      </c>
      <c r="H77" s="45">
        <v>11.47</v>
      </c>
      <c r="I77" s="45">
        <v>0</v>
      </c>
      <c r="J77" s="46">
        <v>0</v>
      </c>
      <c r="K77" s="47">
        <v>0</v>
      </c>
      <c r="L77" s="45">
        <v>0</v>
      </c>
      <c r="M77" s="46">
        <v>0</v>
      </c>
      <c r="N77" s="47">
        <f t="shared" si="2"/>
        <v>0</v>
      </c>
      <c r="O77" s="45">
        <v>0</v>
      </c>
      <c r="P77" s="45">
        <v>0</v>
      </c>
      <c r="Q77" s="45">
        <v>0</v>
      </c>
      <c r="R77" s="46">
        <v>0</v>
      </c>
      <c r="S77" s="47">
        <v>20</v>
      </c>
      <c r="T77" s="46">
        <v>0</v>
      </c>
    </row>
    <row r="78" spans="1:20" ht="19.5" customHeight="1">
      <c r="A78" s="44" t="s">
        <v>87</v>
      </c>
      <c r="B78" s="44" t="s">
        <v>88</v>
      </c>
      <c r="C78" s="44" t="s">
        <v>88</v>
      </c>
      <c r="D78" s="44" t="s">
        <v>134</v>
      </c>
      <c r="E78" s="44" t="s">
        <v>91</v>
      </c>
      <c r="F78" s="45">
        <v>214.84</v>
      </c>
      <c r="G78" s="45">
        <v>0</v>
      </c>
      <c r="H78" s="45">
        <v>214.84</v>
      </c>
      <c r="I78" s="45">
        <v>0</v>
      </c>
      <c r="J78" s="46">
        <v>0</v>
      </c>
      <c r="K78" s="47">
        <v>0</v>
      </c>
      <c r="L78" s="45">
        <v>0</v>
      </c>
      <c r="M78" s="46">
        <v>0</v>
      </c>
      <c r="N78" s="47">
        <f t="shared" si="2"/>
        <v>0</v>
      </c>
      <c r="O78" s="45">
        <v>0</v>
      </c>
      <c r="P78" s="45">
        <v>0</v>
      </c>
      <c r="Q78" s="45">
        <v>0</v>
      </c>
      <c r="R78" s="46">
        <v>0</v>
      </c>
      <c r="S78" s="47">
        <v>0</v>
      </c>
      <c r="T78" s="46">
        <v>0</v>
      </c>
    </row>
    <row r="79" spans="1:20" ht="19.5" customHeight="1">
      <c r="A79" s="44" t="s">
        <v>87</v>
      </c>
      <c r="B79" s="44" t="s">
        <v>88</v>
      </c>
      <c r="C79" s="44" t="s">
        <v>119</v>
      </c>
      <c r="D79" s="44" t="s">
        <v>134</v>
      </c>
      <c r="E79" s="44" t="s">
        <v>120</v>
      </c>
      <c r="F79" s="45">
        <v>107.42</v>
      </c>
      <c r="G79" s="45">
        <v>0</v>
      </c>
      <c r="H79" s="45">
        <v>107.42</v>
      </c>
      <c r="I79" s="45">
        <v>0</v>
      </c>
      <c r="J79" s="46">
        <v>0</v>
      </c>
      <c r="K79" s="47">
        <v>0</v>
      </c>
      <c r="L79" s="45">
        <v>0</v>
      </c>
      <c r="M79" s="46">
        <v>0</v>
      </c>
      <c r="N79" s="47">
        <f t="shared" si="2"/>
        <v>0</v>
      </c>
      <c r="O79" s="45">
        <v>0</v>
      </c>
      <c r="P79" s="45">
        <v>0</v>
      </c>
      <c r="Q79" s="45">
        <v>0</v>
      </c>
      <c r="R79" s="46">
        <v>0</v>
      </c>
      <c r="S79" s="47">
        <v>0</v>
      </c>
      <c r="T79" s="46">
        <v>0</v>
      </c>
    </row>
    <row r="80" spans="1:20" ht="19.5" customHeight="1">
      <c r="A80" s="44" t="s">
        <v>92</v>
      </c>
      <c r="B80" s="44" t="s">
        <v>93</v>
      </c>
      <c r="C80" s="44" t="s">
        <v>94</v>
      </c>
      <c r="D80" s="44" t="s">
        <v>134</v>
      </c>
      <c r="E80" s="44" t="s">
        <v>95</v>
      </c>
      <c r="F80" s="45">
        <v>197.4</v>
      </c>
      <c r="G80" s="45">
        <v>0</v>
      </c>
      <c r="H80" s="45">
        <v>197.4</v>
      </c>
      <c r="I80" s="45">
        <v>0</v>
      </c>
      <c r="J80" s="46">
        <v>0</v>
      </c>
      <c r="K80" s="47">
        <v>0</v>
      </c>
      <c r="L80" s="45">
        <v>0</v>
      </c>
      <c r="M80" s="46">
        <v>0</v>
      </c>
      <c r="N80" s="47">
        <f t="shared" si="2"/>
        <v>0</v>
      </c>
      <c r="O80" s="45">
        <v>0</v>
      </c>
      <c r="P80" s="45">
        <v>0</v>
      </c>
      <c r="Q80" s="45">
        <v>0</v>
      </c>
      <c r="R80" s="46">
        <v>0</v>
      </c>
      <c r="S80" s="47">
        <v>0</v>
      </c>
      <c r="T80" s="46">
        <v>0</v>
      </c>
    </row>
    <row r="81" spans="1:20" ht="19.5" customHeight="1">
      <c r="A81" s="44" t="s">
        <v>97</v>
      </c>
      <c r="B81" s="44" t="s">
        <v>93</v>
      </c>
      <c r="C81" s="44" t="s">
        <v>89</v>
      </c>
      <c r="D81" s="44" t="s">
        <v>134</v>
      </c>
      <c r="E81" s="44" t="s">
        <v>135</v>
      </c>
      <c r="F81" s="45">
        <v>9121.28</v>
      </c>
      <c r="G81" s="45">
        <v>484.94</v>
      </c>
      <c r="H81" s="45">
        <v>6781.34</v>
      </c>
      <c r="I81" s="45">
        <v>0</v>
      </c>
      <c r="J81" s="46">
        <v>0</v>
      </c>
      <c r="K81" s="47">
        <v>1000</v>
      </c>
      <c r="L81" s="45">
        <v>0</v>
      </c>
      <c r="M81" s="46">
        <v>0</v>
      </c>
      <c r="N81" s="47">
        <f t="shared" si="2"/>
        <v>0</v>
      </c>
      <c r="O81" s="45">
        <v>0</v>
      </c>
      <c r="P81" s="45">
        <v>0</v>
      </c>
      <c r="Q81" s="45">
        <v>0</v>
      </c>
      <c r="R81" s="46">
        <v>0</v>
      </c>
      <c r="S81" s="47">
        <v>855</v>
      </c>
      <c r="T81" s="46">
        <v>0</v>
      </c>
    </row>
    <row r="82" spans="1:20" ht="19.5" customHeight="1">
      <c r="A82" s="44" t="s">
        <v>101</v>
      </c>
      <c r="B82" s="44" t="s">
        <v>94</v>
      </c>
      <c r="C82" s="44" t="s">
        <v>89</v>
      </c>
      <c r="D82" s="44" t="s">
        <v>134</v>
      </c>
      <c r="E82" s="44" t="s">
        <v>102</v>
      </c>
      <c r="F82" s="45">
        <v>161.12</v>
      </c>
      <c r="G82" s="45">
        <v>0</v>
      </c>
      <c r="H82" s="45">
        <v>161.12</v>
      </c>
      <c r="I82" s="45">
        <v>0</v>
      </c>
      <c r="J82" s="46">
        <v>0</v>
      </c>
      <c r="K82" s="47">
        <v>0</v>
      </c>
      <c r="L82" s="45">
        <v>0</v>
      </c>
      <c r="M82" s="46">
        <v>0</v>
      </c>
      <c r="N82" s="47">
        <f t="shared" si="2"/>
        <v>0</v>
      </c>
      <c r="O82" s="45">
        <v>0</v>
      </c>
      <c r="P82" s="45">
        <v>0</v>
      </c>
      <c r="Q82" s="45">
        <v>0</v>
      </c>
      <c r="R82" s="46">
        <v>0</v>
      </c>
      <c r="S82" s="47">
        <v>0</v>
      </c>
      <c r="T82" s="46">
        <v>0</v>
      </c>
    </row>
    <row r="83" spans="1:20" ht="19.5" customHeight="1">
      <c r="A83" s="44" t="s">
        <v>101</v>
      </c>
      <c r="B83" s="44" t="s">
        <v>94</v>
      </c>
      <c r="C83" s="44" t="s">
        <v>84</v>
      </c>
      <c r="D83" s="44" t="s">
        <v>134</v>
      </c>
      <c r="E83" s="44" t="s">
        <v>103</v>
      </c>
      <c r="F83" s="45">
        <v>78.83</v>
      </c>
      <c r="G83" s="45">
        <v>0</v>
      </c>
      <c r="H83" s="45">
        <v>78.83</v>
      </c>
      <c r="I83" s="45">
        <v>0</v>
      </c>
      <c r="J83" s="46">
        <v>0</v>
      </c>
      <c r="K83" s="47">
        <v>0</v>
      </c>
      <c r="L83" s="45">
        <v>0</v>
      </c>
      <c r="M83" s="46">
        <v>0</v>
      </c>
      <c r="N83" s="47">
        <f t="shared" si="2"/>
        <v>0</v>
      </c>
      <c r="O83" s="45">
        <v>0</v>
      </c>
      <c r="P83" s="45">
        <v>0</v>
      </c>
      <c r="Q83" s="45">
        <v>0</v>
      </c>
      <c r="R83" s="46">
        <v>0</v>
      </c>
      <c r="S83" s="47">
        <v>0</v>
      </c>
      <c r="T83" s="46">
        <v>0</v>
      </c>
    </row>
    <row r="84" spans="1:20" ht="19.5" customHeight="1">
      <c r="A84" s="44" t="s">
        <v>36</v>
      </c>
      <c r="B84" s="44" t="s">
        <v>36</v>
      </c>
      <c r="C84" s="44" t="s">
        <v>36</v>
      </c>
      <c r="D84" s="44" t="s">
        <v>36</v>
      </c>
      <c r="E84" s="44" t="s">
        <v>136</v>
      </c>
      <c r="F84" s="45">
        <v>1532.55</v>
      </c>
      <c r="G84" s="45">
        <v>66.37</v>
      </c>
      <c r="H84" s="45">
        <v>1376.58</v>
      </c>
      <c r="I84" s="45">
        <v>0</v>
      </c>
      <c r="J84" s="46">
        <v>0</v>
      </c>
      <c r="K84" s="47">
        <v>0</v>
      </c>
      <c r="L84" s="45">
        <v>0</v>
      </c>
      <c r="M84" s="46">
        <v>0</v>
      </c>
      <c r="N84" s="47">
        <f t="shared" si="2"/>
        <v>0</v>
      </c>
      <c r="O84" s="45">
        <v>0</v>
      </c>
      <c r="P84" s="45">
        <v>0</v>
      </c>
      <c r="Q84" s="45">
        <v>0</v>
      </c>
      <c r="R84" s="46">
        <v>0</v>
      </c>
      <c r="S84" s="47">
        <v>34.3</v>
      </c>
      <c r="T84" s="46">
        <v>55.3</v>
      </c>
    </row>
    <row r="85" spans="1:20" ht="19.5" customHeight="1">
      <c r="A85" s="44" t="s">
        <v>82</v>
      </c>
      <c r="B85" s="44" t="s">
        <v>83</v>
      </c>
      <c r="C85" s="44" t="s">
        <v>84</v>
      </c>
      <c r="D85" s="44" t="s">
        <v>137</v>
      </c>
      <c r="E85" s="44" t="s">
        <v>86</v>
      </c>
      <c r="F85" s="45">
        <v>30</v>
      </c>
      <c r="G85" s="45">
        <v>0</v>
      </c>
      <c r="H85" s="45">
        <v>30</v>
      </c>
      <c r="I85" s="45">
        <v>0</v>
      </c>
      <c r="J85" s="46">
        <v>0</v>
      </c>
      <c r="K85" s="47">
        <v>0</v>
      </c>
      <c r="L85" s="45">
        <v>0</v>
      </c>
      <c r="M85" s="46">
        <v>0</v>
      </c>
      <c r="N85" s="47">
        <f t="shared" si="2"/>
        <v>0</v>
      </c>
      <c r="O85" s="45">
        <v>0</v>
      </c>
      <c r="P85" s="45">
        <v>0</v>
      </c>
      <c r="Q85" s="45">
        <v>0</v>
      </c>
      <c r="R85" s="46">
        <v>0</v>
      </c>
      <c r="S85" s="47">
        <v>0</v>
      </c>
      <c r="T85" s="46">
        <v>0</v>
      </c>
    </row>
    <row r="86" spans="1:20" ht="19.5" customHeight="1">
      <c r="A86" s="44" t="s">
        <v>87</v>
      </c>
      <c r="B86" s="44" t="s">
        <v>88</v>
      </c>
      <c r="C86" s="44" t="s">
        <v>88</v>
      </c>
      <c r="D86" s="44" t="s">
        <v>137</v>
      </c>
      <c r="E86" s="44" t="s">
        <v>91</v>
      </c>
      <c r="F86" s="45">
        <v>27</v>
      </c>
      <c r="G86" s="45">
        <v>0</v>
      </c>
      <c r="H86" s="45">
        <v>27</v>
      </c>
      <c r="I86" s="45">
        <v>0</v>
      </c>
      <c r="J86" s="46">
        <v>0</v>
      </c>
      <c r="K86" s="47">
        <v>0</v>
      </c>
      <c r="L86" s="45">
        <v>0</v>
      </c>
      <c r="M86" s="46">
        <v>0</v>
      </c>
      <c r="N86" s="47">
        <f t="shared" si="2"/>
        <v>0</v>
      </c>
      <c r="O86" s="45">
        <v>0</v>
      </c>
      <c r="P86" s="45">
        <v>0</v>
      </c>
      <c r="Q86" s="45">
        <v>0</v>
      </c>
      <c r="R86" s="46">
        <v>0</v>
      </c>
      <c r="S86" s="47">
        <v>0</v>
      </c>
      <c r="T86" s="46">
        <v>0</v>
      </c>
    </row>
    <row r="87" spans="1:20" ht="19.5" customHeight="1">
      <c r="A87" s="44" t="s">
        <v>87</v>
      </c>
      <c r="B87" s="44" t="s">
        <v>88</v>
      </c>
      <c r="C87" s="44" t="s">
        <v>119</v>
      </c>
      <c r="D87" s="44" t="s">
        <v>137</v>
      </c>
      <c r="E87" s="44" t="s">
        <v>120</v>
      </c>
      <c r="F87" s="45">
        <v>14.6</v>
      </c>
      <c r="G87" s="45">
        <v>0</v>
      </c>
      <c r="H87" s="45">
        <v>13.6</v>
      </c>
      <c r="I87" s="45">
        <v>0</v>
      </c>
      <c r="J87" s="46">
        <v>0</v>
      </c>
      <c r="K87" s="47">
        <v>0</v>
      </c>
      <c r="L87" s="45">
        <v>0</v>
      </c>
      <c r="M87" s="46">
        <v>0</v>
      </c>
      <c r="N87" s="47">
        <f t="shared" si="2"/>
        <v>0</v>
      </c>
      <c r="O87" s="45">
        <v>0</v>
      </c>
      <c r="P87" s="45">
        <v>0</v>
      </c>
      <c r="Q87" s="45">
        <v>0</v>
      </c>
      <c r="R87" s="46">
        <v>0</v>
      </c>
      <c r="S87" s="47">
        <v>0</v>
      </c>
      <c r="T87" s="46">
        <v>1</v>
      </c>
    </row>
    <row r="88" spans="1:20" ht="19.5" customHeight="1">
      <c r="A88" s="44" t="s">
        <v>87</v>
      </c>
      <c r="B88" s="44" t="s">
        <v>114</v>
      </c>
      <c r="C88" s="44" t="s">
        <v>114</v>
      </c>
      <c r="D88" s="44" t="s">
        <v>137</v>
      </c>
      <c r="E88" s="44" t="s">
        <v>125</v>
      </c>
      <c r="F88" s="45">
        <v>2.44</v>
      </c>
      <c r="G88" s="45">
        <v>0</v>
      </c>
      <c r="H88" s="45">
        <v>1.44</v>
      </c>
      <c r="I88" s="45">
        <v>0</v>
      </c>
      <c r="J88" s="46">
        <v>0</v>
      </c>
      <c r="K88" s="47">
        <v>0</v>
      </c>
      <c r="L88" s="45">
        <v>0</v>
      </c>
      <c r="M88" s="46">
        <v>0</v>
      </c>
      <c r="N88" s="47">
        <f t="shared" si="2"/>
        <v>0</v>
      </c>
      <c r="O88" s="45">
        <v>0</v>
      </c>
      <c r="P88" s="45">
        <v>0</v>
      </c>
      <c r="Q88" s="45">
        <v>0</v>
      </c>
      <c r="R88" s="46">
        <v>0</v>
      </c>
      <c r="S88" s="47">
        <v>0</v>
      </c>
      <c r="T88" s="46">
        <v>1</v>
      </c>
    </row>
    <row r="89" spans="1:20" ht="19.5" customHeight="1">
      <c r="A89" s="44" t="s">
        <v>92</v>
      </c>
      <c r="B89" s="44" t="s">
        <v>93</v>
      </c>
      <c r="C89" s="44" t="s">
        <v>94</v>
      </c>
      <c r="D89" s="44" t="s">
        <v>137</v>
      </c>
      <c r="E89" s="44" t="s">
        <v>95</v>
      </c>
      <c r="F89" s="45">
        <v>20.87</v>
      </c>
      <c r="G89" s="45">
        <v>0</v>
      </c>
      <c r="H89" s="45">
        <v>15.87</v>
      </c>
      <c r="I89" s="45">
        <v>0</v>
      </c>
      <c r="J89" s="46">
        <v>0</v>
      </c>
      <c r="K89" s="47">
        <v>0</v>
      </c>
      <c r="L89" s="45">
        <v>0</v>
      </c>
      <c r="M89" s="46">
        <v>0</v>
      </c>
      <c r="N89" s="47">
        <f t="shared" si="2"/>
        <v>0</v>
      </c>
      <c r="O89" s="45">
        <v>0</v>
      </c>
      <c r="P89" s="45">
        <v>0</v>
      </c>
      <c r="Q89" s="45">
        <v>0</v>
      </c>
      <c r="R89" s="46">
        <v>0</v>
      </c>
      <c r="S89" s="47">
        <v>0</v>
      </c>
      <c r="T89" s="46">
        <v>5</v>
      </c>
    </row>
    <row r="90" spans="1:20" ht="19.5" customHeight="1">
      <c r="A90" s="44" t="s">
        <v>97</v>
      </c>
      <c r="B90" s="44" t="s">
        <v>89</v>
      </c>
      <c r="C90" s="44" t="s">
        <v>131</v>
      </c>
      <c r="D90" s="44" t="s">
        <v>137</v>
      </c>
      <c r="E90" s="44" t="s">
        <v>138</v>
      </c>
      <c r="F90" s="45">
        <v>1405.36</v>
      </c>
      <c r="G90" s="45">
        <v>66.37</v>
      </c>
      <c r="H90" s="45">
        <v>1258.39</v>
      </c>
      <c r="I90" s="45">
        <v>0</v>
      </c>
      <c r="J90" s="46">
        <v>0</v>
      </c>
      <c r="K90" s="47">
        <v>0</v>
      </c>
      <c r="L90" s="45">
        <v>0</v>
      </c>
      <c r="M90" s="46">
        <v>0</v>
      </c>
      <c r="N90" s="47">
        <f t="shared" si="2"/>
        <v>0</v>
      </c>
      <c r="O90" s="45">
        <v>0</v>
      </c>
      <c r="P90" s="45">
        <v>0</v>
      </c>
      <c r="Q90" s="45">
        <v>0</v>
      </c>
      <c r="R90" s="46">
        <v>0</v>
      </c>
      <c r="S90" s="47">
        <v>34.3</v>
      </c>
      <c r="T90" s="46">
        <v>46.3</v>
      </c>
    </row>
    <row r="91" spans="1:20" ht="19.5" customHeight="1">
      <c r="A91" s="44" t="s">
        <v>101</v>
      </c>
      <c r="B91" s="44" t="s">
        <v>94</v>
      </c>
      <c r="C91" s="44" t="s">
        <v>89</v>
      </c>
      <c r="D91" s="44" t="s">
        <v>137</v>
      </c>
      <c r="E91" s="44" t="s">
        <v>102</v>
      </c>
      <c r="F91" s="45">
        <v>22.26</v>
      </c>
      <c r="G91" s="45">
        <v>0</v>
      </c>
      <c r="H91" s="45">
        <v>20.26</v>
      </c>
      <c r="I91" s="45">
        <v>0</v>
      </c>
      <c r="J91" s="46">
        <v>0</v>
      </c>
      <c r="K91" s="47">
        <v>0</v>
      </c>
      <c r="L91" s="45">
        <v>0</v>
      </c>
      <c r="M91" s="46">
        <v>0</v>
      </c>
      <c r="N91" s="47">
        <f t="shared" si="2"/>
        <v>0</v>
      </c>
      <c r="O91" s="45">
        <v>0</v>
      </c>
      <c r="P91" s="45">
        <v>0</v>
      </c>
      <c r="Q91" s="45">
        <v>0</v>
      </c>
      <c r="R91" s="46">
        <v>0</v>
      </c>
      <c r="S91" s="47">
        <v>0</v>
      </c>
      <c r="T91" s="46">
        <v>2</v>
      </c>
    </row>
    <row r="92" spans="1:20" ht="19.5" customHeight="1">
      <c r="A92" s="44" t="s">
        <v>101</v>
      </c>
      <c r="B92" s="44" t="s">
        <v>94</v>
      </c>
      <c r="C92" s="44" t="s">
        <v>84</v>
      </c>
      <c r="D92" s="44" t="s">
        <v>137</v>
      </c>
      <c r="E92" s="44" t="s">
        <v>103</v>
      </c>
      <c r="F92" s="45">
        <v>10.02</v>
      </c>
      <c r="G92" s="45">
        <v>0</v>
      </c>
      <c r="H92" s="45">
        <v>10.02</v>
      </c>
      <c r="I92" s="45">
        <v>0</v>
      </c>
      <c r="J92" s="46">
        <v>0</v>
      </c>
      <c r="K92" s="47">
        <v>0</v>
      </c>
      <c r="L92" s="45">
        <v>0</v>
      </c>
      <c r="M92" s="46">
        <v>0</v>
      </c>
      <c r="N92" s="47">
        <f t="shared" si="2"/>
        <v>0</v>
      </c>
      <c r="O92" s="45">
        <v>0</v>
      </c>
      <c r="P92" s="45">
        <v>0</v>
      </c>
      <c r="Q92" s="45">
        <v>0</v>
      </c>
      <c r="R92" s="46">
        <v>0</v>
      </c>
      <c r="S92" s="47">
        <v>0</v>
      </c>
      <c r="T92" s="46">
        <v>0</v>
      </c>
    </row>
    <row r="93" spans="1:20" ht="19.5" customHeight="1">
      <c r="A93" s="44" t="s">
        <v>36</v>
      </c>
      <c r="B93" s="44" t="s">
        <v>36</v>
      </c>
      <c r="C93" s="44" t="s">
        <v>36</v>
      </c>
      <c r="D93" s="44" t="s">
        <v>36</v>
      </c>
      <c r="E93" s="44" t="s">
        <v>139</v>
      </c>
      <c r="F93" s="45">
        <v>409.93</v>
      </c>
      <c r="G93" s="45">
        <v>87.32</v>
      </c>
      <c r="H93" s="45">
        <v>321.61</v>
      </c>
      <c r="I93" s="45">
        <v>0</v>
      </c>
      <c r="J93" s="46">
        <v>0</v>
      </c>
      <c r="K93" s="47">
        <v>0</v>
      </c>
      <c r="L93" s="45">
        <v>0</v>
      </c>
      <c r="M93" s="46">
        <v>0</v>
      </c>
      <c r="N93" s="47">
        <f t="shared" si="2"/>
        <v>0</v>
      </c>
      <c r="O93" s="45">
        <v>0</v>
      </c>
      <c r="P93" s="45">
        <v>0</v>
      </c>
      <c r="Q93" s="45">
        <v>0</v>
      </c>
      <c r="R93" s="46">
        <v>0</v>
      </c>
      <c r="S93" s="47">
        <v>1</v>
      </c>
      <c r="T93" s="46">
        <v>0</v>
      </c>
    </row>
    <row r="94" spans="1:20" ht="19.5" customHeight="1">
      <c r="A94" s="44" t="s">
        <v>82</v>
      </c>
      <c r="B94" s="44" t="s">
        <v>83</v>
      </c>
      <c r="C94" s="44" t="s">
        <v>84</v>
      </c>
      <c r="D94" s="44" t="s">
        <v>140</v>
      </c>
      <c r="E94" s="44" t="s">
        <v>86</v>
      </c>
      <c r="F94" s="45">
        <v>6.88</v>
      </c>
      <c r="G94" s="45">
        <v>0.38</v>
      </c>
      <c r="H94" s="45">
        <v>6.5</v>
      </c>
      <c r="I94" s="45">
        <v>0</v>
      </c>
      <c r="J94" s="46">
        <v>0</v>
      </c>
      <c r="K94" s="47">
        <v>0</v>
      </c>
      <c r="L94" s="45">
        <v>0</v>
      </c>
      <c r="M94" s="46">
        <v>0</v>
      </c>
      <c r="N94" s="47">
        <f t="shared" si="2"/>
        <v>0</v>
      </c>
      <c r="O94" s="45">
        <v>0</v>
      </c>
      <c r="P94" s="45">
        <v>0</v>
      </c>
      <c r="Q94" s="45">
        <v>0</v>
      </c>
      <c r="R94" s="46">
        <v>0</v>
      </c>
      <c r="S94" s="47">
        <v>0</v>
      </c>
      <c r="T94" s="46">
        <v>0</v>
      </c>
    </row>
    <row r="95" spans="1:20" ht="19.5" customHeight="1">
      <c r="A95" s="44" t="s">
        <v>87</v>
      </c>
      <c r="B95" s="44" t="s">
        <v>88</v>
      </c>
      <c r="C95" s="44" t="s">
        <v>88</v>
      </c>
      <c r="D95" s="44" t="s">
        <v>140</v>
      </c>
      <c r="E95" s="44" t="s">
        <v>91</v>
      </c>
      <c r="F95" s="45">
        <v>11.5</v>
      </c>
      <c r="G95" s="45">
        <v>0</v>
      </c>
      <c r="H95" s="45">
        <v>11.5</v>
      </c>
      <c r="I95" s="45">
        <v>0</v>
      </c>
      <c r="J95" s="46">
        <v>0</v>
      </c>
      <c r="K95" s="47">
        <v>0</v>
      </c>
      <c r="L95" s="45">
        <v>0</v>
      </c>
      <c r="M95" s="46">
        <v>0</v>
      </c>
      <c r="N95" s="47">
        <f t="shared" si="2"/>
        <v>0</v>
      </c>
      <c r="O95" s="45">
        <v>0</v>
      </c>
      <c r="P95" s="45">
        <v>0</v>
      </c>
      <c r="Q95" s="45">
        <v>0</v>
      </c>
      <c r="R95" s="46">
        <v>0</v>
      </c>
      <c r="S95" s="47">
        <v>0</v>
      </c>
      <c r="T95" s="46">
        <v>0</v>
      </c>
    </row>
    <row r="96" spans="1:20" ht="19.5" customHeight="1">
      <c r="A96" s="44" t="s">
        <v>87</v>
      </c>
      <c r="B96" s="44" t="s">
        <v>88</v>
      </c>
      <c r="C96" s="44" t="s">
        <v>119</v>
      </c>
      <c r="D96" s="44" t="s">
        <v>140</v>
      </c>
      <c r="E96" s="44" t="s">
        <v>120</v>
      </c>
      <c r="F96" s="45">
        <v>5.7</v>
      </c>
      <c r="G96" s="45">
        <v>0</v>
      </c>
      <c r="H96" s="45">
        <v>5.7</v>
      </c>
      <c r="I96" s="45">
        <v>0</v>
      </c>
      <c r="J96" s="46">
        <v>0</v>
      </c>
      <c r="K96" s="47">
        <v>0</v>
      </c>
      <c r="L96" s="45">
        <v>0</v>
      </c>
      <c r="M96" s="46">
        <v>0</v>
      </c>
      <c r="N96" s="47">
        <f t="shared" si="2"/>
        <v>0</v>
      </c>
      <c r="O96" s="45">
        <v>0</v>
      </c>
      <c r="P96" s="45">
        <v>0</v>
      </c>
      <c r="Q96" s="45">
        <v>0</v>
      </c>
      <c r="R96" s="46">
        <v>0</v>
      </c>
      <c r="S96" s="47">
        <v>0</v>
      </c>
      <c r="T96" s="46">
        <v>0</v>
      </c>
    </row>
    <row r="97" spans="1:20" ht="19.5" customHeight="1">
      <c r="A97" s="44" t="s">
        <v>92</v>
      </c>
      <c r="B97" s="44" t="s">
        <v>93</v>
      </c>
      <c r="C97" s="44" t="s">
        <v>94</v>
      </c>
      <c r="D97" s="44" t="s">
        <v>140</v>
      </c>
      <c r="E97" s="44" t="s">
        <v>95</v>
      </c>
      <c r="F97" s="45">
        <v>8.5</v>
      </c>
      <c r="G97" s="45">
        <v>0</v>
      </c>
      <c r="H97" s="45">
        <v>8.5</v>
      </c>
      <c r="I97" s="45">
        <v>0</v>
      </c>
      <c r="J97" s="46">
        <v>0</v>
      </c>
      <c r="K97" s="47">
        <v>0</v>
      </c>
      <c r="L97" s="45">
        <v>0</v>
      </c>
      <c r="M97" s="46">
        <v>0</v>
      </c>
      <c r="N97" s="47">
        <f t="shared" si="2"/>
        <v>0</v>
      </c>
      <c r="O97" s="45">
        <v>0</v>
      </c>
      <c r="P97" s="45">
        <v>0</v>
      </c>
      <c r="Q97" s="45">
        <v>0</v>
      </c>
      <c r="R97" s="46">
        <v>0</v>
      </c>
      <c r="S97" s="47">
        <v>0</v>
      </c>
      <c r="T97" s="46">
        <v>0</v>
      </c>
    </row>
    <row r="98" spans="1:20" ht="19.5" customHeight="1">
      <c r="A98" s="44" t="s">
        <v>97</v>
      </c>
      <c r="B98" s="44" t="s">
        <v>93</v>
      </c>
      <c r="C98" s="44" t="s">
        <v>94</v>
      </c>
      <c r="D98" s="44" t="s">
        <v>140</v>
      </c>
      <c r="E98" s="44" t="s">
        <v>108</v>
      </c>
      <c r="F98" s="45">
        <v>353.79</v>
      </c>
      <c r="G98" s="45">
        <v>82.94</v>
      </c>
      <c r="H98" s="45">
        <v>269.85</v>
      </c>
      <c r="I98" s="45">
        <v>0</v>
      </c>
      <c r="J98" s="46">
        <v>0</v>
      </c>
      <c r="K98" s="47">
        <v>0</v>
      </c>
      <c r="L98" s="45">
        <v>0</v>
      </c>
      <c r="M98" s="46">
        <v>0</v>
      </c>
      <c r="N98" s="47">
        <f t="shared" si="2"/>
        <v>0</v>
      </c>
      <c r="O98" s="45">
        <v>0</v>
      </c>
      <c r="P98" s="45">
        <v>0</v>
      </c>
      <c r="Q98" s="45">
        <v>0</v>
      </c>
      <c r="R98" s="46">
        <v>0</v>
      </c>
      <c r="S98" s="47">
        <v>1</v>
      </c>
      <c r="T98" s="46">
        <v>0</v>
      </c>
    </row>
    <row r="99" spans="1:20" ht="19.5" customHeight="1">
      <c r="A99" s="44" t="s">
        <v>101</v>
      </c>
      <c r="B99" s="44" t="s">
        <v>94</v>
      </c>
      <c r="C99" s="44" t="s">
        <v>89</v>
      </c>
      <c r="D99" s="44" t="s">
        <v>140</v>
      </c>
      <c r="E99" s="44" t="s">
        <v>102</v>
      </c>
      <c r="F99" s="45">
        <v>11.3</v>
      </c>
      <c r="G99" s="45">
        <v>0</v>
      </c>
      <c r="H99" s="45">
        <v>11.3</v>
      </c>
      <c r="I99" s="45">
        <v>0</v>
      </c>
      <c r="J99" s="46">
        <v>0</v>
      </c>
      <c r="K99" s="47">
        <v>0</v>
      </c>
      <c r="L99" s="45">
        <v>0</v>
      </c>
      <c r="M99" s="46">
        <v>0</v>
      </c>
      <c r="N99" s="47">
        <f t="shared" si="2"/>
        <v>0</v>
      </c>
      <c r="O99" s="45">
        <v>0</v>
      </c>
      <c r="P99" s="45">
        <v>0</v>
      </c>
      <c r="Q99" s="45">
        <v>0</v>
      </c>
      <c r="R99" s="46">
        <v>0</v>
      </c>
      <c r="S99" s="47">
        <v>0</v>
      </c>
      <c r="T99" s="46">
        <v>0</v>
      </c>
    </row>
    <row r="100" spans="1:20" ht="19.5" customHeight="1">
      <c r="A100" s="44" t="s">
        <v>101</v>
      </c>
      <c r="B100" s="44" t="s">
        <v>94</v>
      </c>
      <c r="C100" s="44" t="s">
        <v>84</v>
      </c>
      <c r="D100" s="44" t="s">
        <v>140</v>
      </c>
      <c r="E100" s="44" t="s">
        <v>103</v>
      </c>
      <c r="F100" s="45">
        <v>12.26</v>
      </c>
      <c r="G100" s="45">
        <v>4</v>
      </c>
      <c r="H100" s="45">
        <v>8.26</v>
      </c>
      <c r="I100" s="45">
        <v>0</v>
      </c>
      <c r="J100" s="46">
        <v>0</v>
      </c>
      <c r="K100" s="47">
        <v>0</v>
      </c>
      <c r="L100" s="45">
        <v>0</v>
      </c>
      <c r="M100" s="46">
        <v>0</v>
      </c>
      <c r="N100" s="47">
        <f t="shared" si="2"/>
        <v>0</v>
      </c>
      <c r="O100" s="45">
        <v>0</v>
      </c>
      <c r="P100" s="45">
        <v>0</v>
      </c>
      <c r="Q100" s="45">
        <v>0</v>
      </c>
      <c r="R100" s="46">
        <v>0</v>
      </c>
      <c r="S100" s="47">
        <v>0</v>
      </c>
      <c r="T100" s="46">
        <v>0</v>
      </c>
    </row>
    <row r="101" spans="1:20" ht="19.5" customHeight="1">
      <c r="A101" s="44" t="s">
        <v>36</v>
      </c>
      <c r="B101" s="44" t="s">
        <v>36</v>
      </c>
      <c r="C101" s="44" t="s">
        <v>36</v>
      </c>
      <c r="D101" s="44" t="s">
        <v>36</v>
      </c>
      <c r="E101" s="44" t="s">
        <v>141</v>
      </c>
      <c r="F101" s="45">
        <v>646.72</v>
      </c>
      <c r="G101" s="45">
        <v>119.93</v>
      </c>
      <c r="H101" s="45">
        <v>376.19</v>
      </c>
      <c r="I101" s="45">
        <v>0</v>
      </c>
      <c r="J101" s="46">
        <v>0</v>
      </c>
      <c r="K101" s="47">
        <v>0</v>
      </c>
      <c r="L101" s="45">
        <v>0</v>
      </c>
      <c r="M101" s="46">
        <v>150.6</v>
      </c>
      <c r="N101" s="47">
        <f t="shared" si="2"/>
        <v>0</v>
      </c>
      <c r="O101" s="45">
        <v>0</v>
      </c>
      <c r="P101" s="45">
        <v>0</v>
      </c>
      <c r="Q101" s="45">
        <v>0</v>
      </c>
      <c r="R101" s="46">
        <v>0</v>
      </c>
      <c r="S101" s="47">
        <v>0</v>
      </c>
      <c r="T101" s="46">
        <v>0</v>
      </c>
    </row>
    <row r="102" spans="1:20" ht="19.5" customHeight="1">
      <c r="A102" s="44" t="s">
        <v>142</v>
      </c>
      <c r="B102" s="44" t="s">
        <v>131</v>
      </c>
      <c r="C102" s="44" t="s">
        <v>114</v>
      </c>
      <c r="D102" s="44" t="s">
        <v>143</v>
      </c>
      <c r="E102" s="44" t="s">
        <v>144</v>
      </c>
      <c r="F102" s="45">
        <v>15</v>
      </c>
      <c r="G102" s="45">
        <v>15</v>
      </c>
      <c r="H102" s="45">
        <v>0</v>
      </c>
      <c r="I102" s="45">
        <v>0</v>
      </c>
      <c r="J102" s="46">
        <v>0</v>
      </c>
      <c r="K102" s="47">
        <v>0</v>
      </c>
      <c r="L102" s="45">
        <v>0</v>
      </c>
      <c r="M102" s="46">
        <v>0</v>
      </c>
      <c r="N102" s="47">
        <f t="shared" si="2"/>
        <v>0</v>
      </c>
      <c r="O102" s="45">
        <v>0</v>
      </c>
      <c r="P102" s="45">
        <v>0</v>
      </c>
      <c r="Q102" s="45">
        <v>0</v>
      </c>
      <c r="R102" s="46">
        <v>0</v>
      </c>
      <c r="S102" s="47">
        <v>0</v>
      </c>
      <c r="T102" s="46">
        <v>0</v>
      </c>
    </row>
    <row r="103" spans="1:20" ht="19.5" customHeight="1">
      <c r="A103" s="44" t="s">
        <v>145</v>
      </c>
      <c r="B103" s="44" t="s">
        <v>146</v>
      </c>
      <c r="C103" s="44" t="s">
        <v>94</v>
      </c>
      <c r="D103" s="44" t="s">
        <v>143</v>
      </c>
      <c r="E103" s="44" t="s">
        <v>147</v>
      </c>
      <c r="F103" s="45">
        <v>31.36</v>
      </c>
      <c r="G103" s="45">
        <v>31.36</v>
      </c>
      <c r="H103" s="45">
        <v>0</v>
      </c>
      <c r="I103" s="45">
        <v>0</v>
      </c>
      <c r="J103" s="46">
        <v>0</v>
      </c>
      <c r="K103" s="47">
        <v>0</v>
      </c>
      <c r="L103" s="45">
        <v>0</v>
      </c>
      <c r="M103" s="46">
        <v>0</v>
      </c>
      <c r="N103" s="47">
        <f aca="true" t="shared" si="3" ref="N103:N134">SUM(O103:R103)</f>
        <v>0</v>
      </c>
      <c r="O103" s="45">
        <v>0</v>
      </c>
      <c r="P103" s="45">
        <v>0</v>
      </c>
      <c r="Q103" s="45">
        <v>0</v>
      </c>
      <c r="R103" s="46">
        <v>0</v>
      </c>
      <c r="S103" s="47">
        <v>0</v>
      </c>
      <c r="T103" s="46">
        <v>0</v>
      </c>
    </row>
    <row r="104" spans="1:20" ht="19.5" customHeight="1">
      <c r="A104" s="44" t="s">
        <v>145</v>
      </c>
      <c r="B104" s="44" t="s">
        <v>114</v>
      </c>
      <c r="C104" s="44" t="s">
        <v>114</v>
      </c>
      <c r="D104" s="44" t="s">
        <v>143</v>
      </c>
      <c r="E104" s="44" t="s">
        <v>148</v>
      </c>
      <c r="F104" s="45">
        <v>129.57</v>
      </c>
      <c r="G104" s="45">
        <v>73.57</v>
      </c>
      <c r="H104" s="45">
        <v>56</v>
      </c>
      <c r="I104" s="45">
        <v>0</v>
      </c>
      <c r="J104" s="46">
        <v>0</v>
      </c>
      <c r="K104" s="47">
        <v>0</v>
      </c>
      <c r="L104" s="45">
        <v>0</v>
      </c>
      <c r="M104" s="46">
        <v>0</v>
      </c>
      <c r="N104" s="47">
        <f t="shared" si="3"/>
        <v>0</v>
      </c>
      <c r="O104" s="45">
        <v>0</v>
      </c>
      <c r="P104" s="45">
        <v>0</v>
      </c>
      <c r="Q104" s="45">
        <v>0</v>
      </c>
      <c r="R104" s="46">
        <v>0</v>
      </c>
      <c r="S104" s="47">
        <v>0</v>
      </c>
      <c r="T104" s="46">
        <v>0</v>
      </c>
    </row>
    <row r="105" spans="1:20" ht="19.5" customHeight="1">
      <c r="A105" s="44" t="s">
        <v>87</v>
      </c>
      <c r="B105" s="44" t="s">
        <v>88</v>
      </c>
      <c r="C105" s="44" t="s">
        <v>88</v>
      </c>
      <c r="D105" s="44" t="s">
        <v>143</v>
      </c>
      <c r="E105" s="44" t="s">
        <v>91</v>
      </c>
      <c r="F105" s="45">
        <v>31.34</v>
      </c>
      <c r="G105" s="45">
        <v>0</v>
      </c>
      <c r="H105" s="45">
        <v>31.34</v>
      </c>
      <c r="I105" s="45">
        <v>0</v>
      </c>
      <c r="J105" s="46">
        <v>0</v>
      </c>
      <c r="K105" s="47">
        <v>0</v>
      </c>
      <c r="L105" s="45">
        <v>0</v>
      </c>
      <c r="M105" s="46">
        <v>0</v>
      </c>
      <c r="N105" s="47">
        <f t="shared" si="3"/>
        <v>0</v>
      </c>
      <c r="O105" s="45">
        <v>0</v>
      </c>
      <c r="P105" s="45">
        <v>0</v>
      </c>
      <c r="Q105" s="45">
        <v>0</v>
      </c>
      <c r="R105" s="46">
        <v>0</v>
      </c>
      <c r="S105" s="47">
        <v>0</v>
      </c>
      <c r="T105" s="46">
        <v>0</v>
      </c>
    </row>
    <row r="106" spans="1:20" ht="19.5" customHeight="1">
      <c r="A106" s="44" t="s">
        <v>87</v>
      </c>
      <c r="B106" s="44" t="s">
        <v>88</v>
      </c>
      <c r="C106" s="44" t="s">
        <v>119</v>
      </c>
      <c r="D106" s="44" t="s">
        <v>143</v>
      </c>
      <c r="E106" s="44" t="s">
        <v>120</v>
      </c>
      <c r="F106" s="45">
        <v>15.67</v>
      </c>
      <c r="G106" s="45">
        <v>0</v>
      </c>
      <c r="H106" s="45">
        <v>15.67</v>
      </c>
      <c r="I106" s="45">
        <v>0</v>
      </c>
      <c r="J106" s="46">
        <v>0</v>
      </c>
      <c r="K106" s="47">
        <v>0</v>
      </c>
      <c r="L106" s="45">
        <v>0</v>
      </c>
      <c r="M106" s="46">
        <v>0</v>
      </c>
      <c r="N106" s="47">
        <f t="shared" si="3"/>
        <v>0</v>
      </c>
      <c r="O106" s="45">
        <v>0</v>
      </c>
      <c r="P106" s="45">
        <v>0</v>
      </c>
      <c r="Q106" s="45">
        <v>0</v>
      </c>
      <c r="R106" s="46">
        <v>0</v>
      </c>
      <c r="S106" s="47">
        <v>0</v>
      </c>
      <c r="T106" s="46">
        <v>0</v>
      </c>
    </row>
    <row r="107" spans="1:20" ht="19.5" customHeight="1">
      <c r="A107" s="44" t="s">
        <v>97</v>
      </c>
      <c r="B107" s="44" t="s">
        <v>89</v>
      </c>
      <c r="C107" s="44" t="s">
        <v>88</v>
      </c>
      <c r="D107" s="44" t="s">
        <v>143</v>
      </c>
      <c r="E107" s="44" t="s">
        <v>149</v>
      </c>
      <c r="F107" s="45">
        <v>400.28</v>
      </c>
      <c r="G107" s="45">
        <v>0</v>
      </c>
      <c r="H107" s="45">
        <v>249.68</v>
      </c>
      <c r="I107" s="45">
        <v>0</v>
      </c>
      <c r="J107" s="46">
        <v>0</v>
      </c>
      <c r="K107" s="47">
        <v>0</v>
      </c>
      <c r="L107" s="45">
        <v>0</v>
      </c>
      <c r="M107" s="46">
        <v>150.6</v>
      </c>
      <c r="N107" s="47">
        <f t="shared" si="3"/>
        <v>0</v>
      </c>
      <c r="O107" s="45">
        <v>0</v>
      </c>
      <c r="P107" s="45">
        <v>0</v>
      </c>
      <c r="Q107" s="45">
        <v>0</v>
      </c>
      <c r="R107" s="46">
        <v>0</v>
      </c>
      <c r="S107" s="47">
        <v>0</v>
      </c>
      <c r="T107" s="46">
        <v>0</v>
      </c>
    </row>
    <row r="108" spans="1:20" ht="19.5" customHeight="1">
      <c r="A108" s="44" t="s">
        <v>101</v>
      </c>
      <c r="B108" s="44" t="s">
        <v>94</v>
      </c>
      <c r="C108" s="44" t="s">
        <v>89</v>
      </c>
      <c r="D108" s="44" t="s">
        <v>143</v>
      </c>
      <c r="E108" s="44" t="s">
        <v>102</v>
      </c>
      <c r="F108" s="45">
        <v>23.5</v>
      </c>
      <c r="G108" s="45">
        <v>0</v>
      </c>
      <c r="H108" s="45">
        <v>23.5</v>
      </c>
      <c r="I108" s="45">
        <v>0</v>
      </c>
      <c r="J108" s="46">
        <v>0</v>
      </c>
      <c r="K108" s="47">
        <v>0</v>
      </c>
      <c r="L108" s="45">
        <v>0</v>
      </c>
      <c r="M108" s="46">
        <v>0</v>
      </c>
      <c r="N108" s="47">
        <f t="shared" si="3"/>
        <v>0</v>
      </c>
      <c r="O108" s="45">
        <v>0</v>
      </c>
      <c r="P108" s="45">
        <v>0</v>
      </c>
      <c r="Q108" s="45">
        <v>0</v>
      </c>
      <c r="R108" s="46">
        <v>0</v>
      </c>
      <c r="S108" s="47">
        <v>0</v>
      </c>
      <c r="T108" s="46">
        <v>0</v>
      </c>
    </row>
    <row r="109" spans="1:20" ht="19.5" customHeight="1">
      <c r="A109" s="44" t="s">
        <v>36</v>
      </c>
      <c r="B109" s="44" t="s">
        <v>36</v>
      </c>
      <c r="C109" s="44" t="s">
        <v>36</v>
      </c>
      <c r="D109" s="44" t="s">
        <v>36</v>
      </c>
      <c r="E109" s="44" t="s">
        <v>150</v>
      </c>
      <c r="F109" s="45">
        <v>14492.36</v>
      </c>
      <c r="G109" s="45">
        <v>1949.64</v>
      </c>
      <c r="H109" s="45">
        <v>6054.3</v>
      </c>
      <c r="I109" s="45">
        <v>0</v>
      </c>
      <c r="J109" s="46">
        <v>0</v>
      </c>
      <c r="K109" s="47">
        <v>1600</v>
      </c>
      <c r="L109" s="45">
        <v>0</v>
      </c>
      <c r="M109" s="46">
        <v>4572.47</v>
      </c>
      <c r="N109" s="47">
        <f t="shared" si="3"/>
        <v>0</v>
      </c>
      <c r="O109" s="45">
        <v>0</v>
      </c>
      <c r="P109" s="45">
        <v>0</v>
      </c>
      <c r="Q109" s="45">
        <v>0</v>
      </c>
      <c r="R109" s="46">
        <v>0</v>
      </c>
      <c r="S109" s="47">
        <v>315.95</v>
      </c>
      <c r="T109" s="46">
        <v>0</v>
      </c>
    </row>
    <row r="110" spans="1:20" ht="19.5" customHeight="1">
      <c r="A110" s="44" t="s">
        <v>142</v>
      </c>
      <c r="B110" s="44" t="s">
        <v>131</v>
      </c>
      <c r="C110" s="44" t="s">
        <v>114</v>
      </c>
      <c r="D110" s="44" t="s">
        <v>151</v>
      </c>
      <c r="E110" s="44" t="s">
        <v>144</v>
      </c>
      <c r="F110" s="45">
        <v>15</v>
      </c>
      <c r="G110" s="45">
        <v>15</v>
      </c>
      <c r="H110" s="45">
        <v>0</v>
      </c>
      <c r="I110" s="45">
        <v>0</v>
      </c>
      <c r="J110" s="46">
        <v>0</v>
      </c>
      <c r="K110" s="47">
        <v>0</v>
      </c>
      <c r="L110" s="45">
        <v>0</v>
      </c>
      <c r="M110" s="46">
        <v>0</v>
      </c>
      <c r="N110" s="47">
        <f t="shared" si="3"/>
        <v>0</v>
      </c>
      <c r="O110" s="45">
        <v>0</v>
      </c>
      <c r="P110" s="45">
        <v>0</v>
      </c>
      <c r="Q110" s="45">
        <v>0</v>
      </c>
      <c r="R110" s="46">
        <v>0</v>
      </c>
      <c r="S110" s="47">
        <v>0</v>
      </c>
      <c r="T110" s="46">
        <v>0</v>
      </c>
    </row>
    <row r="111" spans="1:20" ht="19.5" customHeight="1">
      <c r="A111" s="44" t="s">
        <v>82</v>
      </c>
      <c r="B111" s="44" t="s">
        <v>83</v>
      </c>
      <c r="C111" s="44" t="s">
        <v>84</v>
      </c>
      <c r="D111" s="44" t="s">
        <v>151</v>
      </c>
      <c r="E111" s="44" t="s">
        <v>86</v>
      </c>
      <c r="F111" s="45">
        <v>65</v>
      </c>
      <c r="G111" s="45">
        <v>0</v>
      </c>
      <c r="H111" s="45">
        <v>60</v>
      </c>
      <c r="I111" s="45">
        <v>0</v>
      </c>
      <c r="J111" s="46">
        <v>0</v>
      </c>
      <c r="K111" s="47">
        <v>0</v>
      </c>
      <c r="L111" s="45">
        <v>0</v>
      </c>
      <c r="M111" s="46">
        <v>5</v>
      </c>
      <c r="N111" s="47">
        <f t="shared" si="3"/>
        <v>0</v>
      </c>
      <c r="O111" s="45">
        <v>0</v>
      </c>
      <c r="P111" s="45">
        <v>0</v>
      </c>
      <c r="Q111" s="45">
        <v>0</v>
      </c>
      <c r="R111" s="46">
        <v>0</v>
      </c>
      <c r="S111" s="47">
        <v>0</v>
      </c>
      <c r="T111" s="46">
        <v>0</v>
      </c>
    </row>
    <row r="112" spans="1:20" ht="19.5" customHeight="1">
      <c r="A112" s="44" t="s">
        <v>145</v>
      </c>
      <c r="B112" s="44" t="s">
        <v>94</v>
      </c>
      <c r="C112" s="44" t="s">
        <v>119</v>
      </c>
      <c r="D112" s="44" t="s">
        <v>151</v>
      </c>
      <c r="E112" s="44" t="s">
        <v>152</v>
      </c>
      <c r="F112" s="45">
        <v>51.58</v>
      </c>
      <c r="G112" s="45">
        <v>51.58</v>
      </c>
      <c r="H112" s="45">
        <v>0</v>
      </c>
      <c r="I112" s="45">
        <v>0</v>
      </c>
      <c r="J112" s="46">
        <v>0</v>
      </c>
      <c r="K112" s="47">
        <v>0</v>
      </c>
      <c r="L112" s="45">
        <v>0</v>
      </c>
      <c r="M112" s="46">
        <v>0</v>
      </c>
      <c r="N112" s="47">
        <f t="shared" si="3"/>
        <v>0</v>
      </c>
      <c r="O112" s="45">
        <v>0</v>
      </c>
      <c r="P112" s="45">
        <v>0</v>
      </c>
      <c r="Q112" s="45">
        <v>0</v>
      </c>
      <c r="R112" s="46">
        <v>0</v>
      </c>
      <c r="S112" s="47">
        <v>0</v>
      </c>
      <c r="T112" s="46">
        <v>0</v>
      </c>
    </row>
    <row r="113" spans="1:20" ht="19.5" customHeight="1">
      <c r="A113" s="44" t="s">
        <v>145</v>
      </c>
      <c r="B113" s="44" t="s">
        <v>84</v>
      </c>
      <c r="C113" s="44" t="s">
        <v>89</v>
      </c>
      <c r="D113" s="44" t="s">
        <v>151</v>
      </c>
      <c r="E113" s="44" t="s">
        <v>153</v>
      </c>
      <c r="F113" s="45">
        <v>3384.06</v>
      </c>
      <c r="G113" s="45">
        <v>0</v>
      </c>
      <c r="H113" s="45">
        <v>1129.47</v>
      </c>
      <c r="I113" s="45">
        <v>0</v>
      </c>
      <c r="J113" s="46">
        <v>0</v>
      </c>
      <c r="K113" s="47">
        <v>50</v>
      </c>
      <c r="L113" s="45">
        <v>0</v>
      </c>
      <c r="M113" s="46">
        <v>2026.34</v>
      </c>
      <c r="N113" s="47">
        <f t="shared" si="3"/>
        <v>0</v>
      </c>
      <c r="O113" s="45">
        <v>0</v>
      </c>
      <c r="P113" s="45">
        <v>0</v>
      </c>
      <c r="Q113" s="45">
        <v>0</v>
      </c>
      <c r="R113" s="46">
        <v>0</v>
      </c>
      <c r="S113" s="47">
        <v>178.25</v>
      </c>
      <c r="T113" s="46">
        <v>0</v>
      </c>
    </row>
    <row r="114" spans="1:20" ht="19.5" customHeight="1">
      <c r="A114" s="44" t="s">
        <v>145</v>
      </c>
      <c r="B114" s="44" t="s">
        <v>131</v>
      </c>
      <c r="C114" s="44" t="s">
        <v>131</v>
      </c>
      <c r="D114" s="44" t="s">
        <v>151</v>
      </c>
      <c r="E114" s="44" t="s">
        <v>154</v>
      </c>
      <c r="F114" s="45">
        <v>30</v>
      </c>
      <c r="G114" s="45">
        <v>0</v>
      </c>
      <c r="H114" s="45">
        <v>30</v>
      </c>
      <c r="I114" s="45">
        <v>0</v>
      </c>
      <c r="J114" s="46">
        <v>0</v>
      </c>
      <c r="K114" s="47">
        <v>0</v>
      </c>
      <c r="L114" s="45">
        <v>0</v>
      </c>
      <c r="M114" s="46">
        <v>0</v>
      </c>
      <c r="N114" s="47">
        <f t="shared" si="3"/>
        <v>0</v>
      </c>
      <c r="O114" s="45">
        <v>0</v>
      </c>
      <c r="P114" s="45">
        <v>0</v>
      </c>
      <c r="Q114" s="45">
        <v>0</v>
      </c>
      <c r="R114" s="46">
        <v>0</v>
      </c>
      <c r="S114" s="47">
        <v>0</v>
      </c>
      <c r="T114" s="46">
        <v>0</v>
      </c>
    </row>
    <row r="115" spans="1:20" ht="19.5" customHeight="1">
      <c r="A115" s="44" t="s">
        <v>145</v>
      </c>
      <c r="B115" s="44" t="s">
        <v>131</v>
      </c>
      <c r="C115" s="44" t="s">
        <v>114</v>
      </c>
      <c r="D115" s="44" t="s">
        <v>151</v>
      </c>
      <c r="E115" s="44" t="s">
        <v>155</v>
      </c>
      <c r="F115" s="45">
        <v>143.18</v>
      </c>
      <c r="G115" s="45">
        <v>143.18</v>
      </c>
      <c r="H115" s="45">
        <v>0</v>
      </c>
      <c r="I115" s="45">
        <v>0</v>
      </c>
      <c r="J115" s="46">
        <v>0</v>
      </c>
      <c r="K115" s="47">
        <v>0</v>
      </c>
      <c r="L115" s="45">
        <v>0</v>
      </c>
      <c r="M115" s="46">
        <v>0</v>
      </c>
      <c r="N115" s="47">
        <f t="shared" si="3"/>
        <v>0</v>
      </c>
      <c r="O115" s="45">
        <v>0</v>
      </c>
      <c r="P115" s="45">
        <v>0</v>
      </c>
      <c r="Q115" s="45">
        <v>0</v>
      </c>
      <c r="R115" s="46">
        <v>0</v>
      </c>
      <c r="S115" s="47">
        <v>0</v>
      </c>
      <c r="T115" s="46">
        <v>0</v>
      </c>
    </row>
    <row r="116" spans="1:20" ht="19.5" customHeight="1">
      <c r="A116" s="44" t="s">
        <v>145</v>
      </c>
      <c r="B116" s="44" t="s">
        <v>146</v>
      </c>
      <c r="C116" s="44" t="s">
        <v>94</v>
      </c>
      <c r="D116" s="44" t="s">
        <v>151</v>
      </c>
      <c r="E116" s="44" t="s">
        <v>147</v>
      </c>
      <c r="F116" s="45">
        <v>172.43</v>
      </c>
      <c r="G116" s="45">
        <v>72.43</v>
      </c>
      <c r="H116" s="45">
        <v>100</v>
      </c>
      <c r="I116" s="45">
        <v>0</v>
      </c>
      <c r="J116" s="46">
        <v>0</v>
      </c>
      <c r="K116" s="47">
        <v>0</v>
      </c>
      <c r="L116" s="45">
        <v>0</v>
      </c>
      <c r="M116" s="46">
        <v>0</v>
      </c>
      <c r="N116" s="47">
        <f t="shared" si="3"/>
        <v>0</v>
      </c>
      <c r="O116" s="45">
        <v>0</v>
      </c>
      <c r="P116" s="45">
        <v>0</v>
      </c>
      <c r="Q116" s="45">
        <v>0</v>
      </c>
      <c r="R116" s="46">
        <v>0</v>
      </c>
      <c r="S116" s="47">
        <v>0</v>
      </c>
      <c r="T116" s="46">
        <v>0</v>
      </c>
    </row>
    <row r="117" spans="1:20" ht="19.5" customHeight="1">
      <c r="A117" s="44" t="s">
        <v>145</v>
      </c>
      <c r="B117" s="44" t="s">
        <v>114</v>
      </c>
      <c r="C117" s="44" t="s">
        <v>114</v>
      </c>
      <c r="D117" s="44" t="s">
        <v>151</v>
      </c>
      <c r="E117" s="44" t="s">
        <v>148</v>
      </c>
      <c r="F117" s="45">
        <v>315.96</v>
      </c>
      <c r="G117" s="45">
        <v>103.96</v>
      </c>
      <c r="H117" s="45">
        <v>212</v>
      </c>
      <c r="I117" s="45">
        <v>0</v>
      </c>
      <c r="J117" s="46">
        <v>0</v>
      </c>
      <c r="K117" s="47">
        <v>0</v>
      </c>
      <c r="L117" s="45">
        <v>0</v>
      </c>
      <c r="M117" s="46">
        <v>0</v>
      </c>
      <c r="N117" s="47">
        <f t="shared" si="3"/>
        <v>0</v>
      </c>
      <c r="O117" s="45">
        <v>0</v>
      </c>
      <c r="P117" s="45">
        <v>0</v>
      </c>
      <c r="Q117" s="45">
        <v>0</v>
      </c>
      <c r="R117" s="46">
        <v>0</v>
      </c>
      <c r="S117" s="47">
        <v>0</v>
      </c>
      <c r="T117" s="46">
        <v>0</v>
      </c>
    </row>
    <row r="118" spans="1:20" ht="19.5" customHeight="1">
      <c r="A118" s="44" t="s">
        <v>87</v>
      </c>
      <c r="B118" s="44" t="s">
        <v>88</v>
      </c>
      <c r="C118" s="44" t="s">
        <v>94</v>
      </c>
      <c r="D118" s="44" t="s">
        <v>151</v>
      </c>
      <c r="E118" s="44" t="s">
        <v>112</v>
      </c>
      <c r="F118" s="45">
        <v>22.91</v>
      </c>
      <c r="G118" s="45">
        <v>0</v>
      </c>
      <c r="H118" s="45">
        <v>22.91</v>
      </c>
      <c r="I118" s="45">
        <v>0</v>
      </c>
      <c r="J118" s="46">
        <v>0</v>
      </c>
      <c r="K118" s="47">
        <v>0</v>
      </c>
      <c r="L118" s="45">
        <v>0</v>
      </c>
      <c r="M118" s="46">
        <v>0</v>
      </c>
      <c r="N118" s="47">
        <f t="shared" si="3"/>
        <v>0</v>
      </c>
      <c r="O118" s="45">
        <v>0</v>
      </c>
      <c r="P118" s="45">
        <v>0</v>
      </c>
      <c r="Q118" s="45">
        <v>0</v>
      </c>
      <c r="R118" s="46">
        <v>0</v>
      </c>
      <c r="S118" s="47">
        <v>0</v>
      </c>
      <c r="T118" s="46">
        <v>0</v>
      </c>
    </row>
    <row r="119" spans="1:20" ht="19.5" customHeight="1">
      <c r="A119" s="44" t="s">
        <v>87</v>
      </c>
      <c r="B119" s="44" t="s">
        <v>88</v>
      </c>
      <c r="C119" s="44" t="s">
        <v>88</v>
      </c>
      <c r="D119" s="44" t="s">
        <v>151</v>
      </c>
      <c r="E119" s="44" t="s">
        <v>91</v>
      </c>
      <c r="F119" s="45">
        <v>381.63</v>
      </c>
      <c r="G119" s="45">
        <v>0</v>
      </c>
      <c r="H119" s="45">
        <v>264.08</v>
      </c>
      <c r="I119" s="45">
        <v>0</v>
      </c>
      <c r="J119" s="46">
        <v>0</v>
      </c>
      <c r="K119" s="47">
        <v>0</v>
      </c>
      <c r="L119" s="45">
        <v>0</v>
      </c>
      <c r="M119" s="46">
        <v>117.55</v>
      </c>
      <c r="N119" s="47">
        <f t="shared" si="3"/>
        <v>0</v>
      </c>
      <c r="O119" s="45">
        <v>0</v>
      </c>
      <c r="P119" s="45">
        <v>0</v>
      </c>
      <c r="Q119" s="45">
        <v>0</v>
      </c>
      <c r="R119" s="46">
        <v>0</v>
      </c>
      <c r="S119" s="47">
        <v>0</v>
      </c>
      <c r="T119" s="46">
        <v>0</v>
      </c>
    </row>
    <row r="120" spans="1:20" ht="19.5" customHeight="1">
      <c r="A120" s="44" t="s">
        <v>87</v>
      </c>
      <c r="B120" s="44" t="s">
        <v>88</v>
      </c>
      <c r="C120" s="44" t="s">
        <v>119</v>
      </c>
      <c r="D120" s="44" t="s">
        <v>151</v>
      </c>
      <c r="E120" s="44" t="s">
        <v>120</v>
      </c>
      <c r="F120" s="45">
        <v>190.82</v>
      </c>
      <c r="G120" s="45">
        <v>0</v>
      </c>
      <c r="H120" s="45">
        <v>85.3</v>
      </c>
      <c r="I120" s="45">
        <v>0</v>
      </c>
      <c r="J120" s="46">
        <v>0</v>
      </c>
      <c r="K120" s="47">
        <v>0</v>
      </c>
      <c r="L120" s="45">
        <v>0</v>
      </c>
      <c r="M120" s="46">
        <v>105.52</v>
      </c>
      <c r="N120" s="47">
        <f t="shared" si="3"/>
        <v>0</v>
      </c>
      <c r="O120" s="45">
        <v>0</v>
      </c>
      <c r="P120" s="45">
        <v>0</v>
      </c>
      <c r="Q120" s="45">
        <v>0</v>
      </c>
      <c r="R120" s="46">
        <v>0</v>
      </c>
      <c r="S120" s="47">
        <v>0</v>
      </c>
      <c r="T120" s="46">
        <v>0</v>
      </c>
    </row>
    <row r="121" spans="1:20" ht="19.5" customHeight="1">
      <c r="A121" s="44" t="s">
        <v>92</v>
      </c>
      <c r="B121" s="44" t="s">
        <v>93</v>
      </c>
      <c r="C121" s="44" t="s">
        <v>94</v>
      </c>
      <c r="D121" s="44" t="s">
        <v>151</v>
      </c>
      <c r="E121" s="44" t="s">
        <v>95</v>
      </c>
      <c r="F121" s="45">
        <v>288</v>
      </c>
      <c r="G121" s="45">
        <v>0</v>
      </c>
      <c r="H121" s="45">
        <v>150.3</v>
      </c>
      <c r="I121" s="45">
        <v>0</v>
      </c>
      <c r="J121" s="46">
        <v>0</v>
      </c>
      <c r="K121" s="47">
        <v>0</v>
      </c>
      <c r="L121" s="45">
        <v>0</v>
      </c>
      <c r="M121" s="46">
        <v>0</v>
      </c>
      <c r="N121" s="47">
        <f t="shared" si="3"/>
        <v>0</v>
      </c>
      <c r="O121" s="45">
        <v>0</v>
      </c>
      <c r="P121" s="45">
        <v>0</v>
      </c>
      <c r="Q121" s="45">
        <v>0</v>
      </c>
      <c r="R121" s="46">
        <v>0</v>
      </c>
      <c r="S121" s="47">
        <v>137.7</v>
      </c>
      <c r="T121" s="46">
        <v>0</v>
      </c>
    </row>
    <row r="122" spans="1:20" ht="19.5" customHeight="1">
      <c r="A122" s="44" t="s">
        <v>97</v>
      </c>
      <c r="B122" s="44" t="s">
        <v>89</v>
      </c>
      <c r="C122" s="44" t="s">
        <v>88</v>
      </c>
      <c r="D122" s="44" t="s">
        <v>151</v>
      </c>
      <c r="E122" s="44" t="s">
        <v>149</v>
      </c>
      <c r="F122" s="45">
        <v>8645.66</v>
      </c>
      <c r="G122" s="45">
        <v>1164.66</v>
      </c>
      <c r="H122" s="45">
        <v>3731</v>
      </c>
      <c r="I122" s="45">
        <v>0</v>
      </c>
      <c r="J122" s="46">
        <v>0</v>
      </c>
      <c r="K122" s="47">
        <v>1550</v>
      </c>
      <c r="L122" s="45">
        <v>0</v>
      </c>
      <c r="M122" s="46">
        <v>2200</v>
      </c>
      <c r="N122" s="47">
        <f t="shared" si="3"/>
        <v>0</v>
      </c>
      <c r="O122" s="45">
        <v>0</v>
      </c>
      <c r="P122" s="45">
        <v>0</v>
      </c>
      <c r="Q122" s="45">
        <v>0</v>
      </c>
      <c r="R122" s="46">
        <v>0</v>
      </c>
      <c r="S122" s="47">
        <v>0</v>
      </c>
      <c r="T122" s="46">
        <v>0</v>
      </c>
    </row>
    <row r="123" spans="1:20" ht="19.5" customHeight="1">
      <c r="A123" s="44" t="s">
        <v>97</v>
      </c>
      <c r="B123" s="44" t="s">
        <v>84</v>
      </c>
      <c r="C123" s="44" t="s">
        <v>114</v>
      </c>
      <c r="D123" s="44" t="s">
        <v>151</v>
      </c>
      <c r="E123" s="44" t="s">
        <v>122</v>
      </c>
      <c r="F123" s="45">
        <v>398.83</v>
      </c>
      <c r="G123" s="45">
        <v>398.83</v>
      </c>
      <c r="H123" s="45">
        <v>0</v>
      </c>
      <c r="I123" s="45">
        <v>0</v>
      </c>
      <c r="J123" s="46">
        <v>0</v>
      </c>
      <c r="K123" s="47">
        <v>0</v>
      </c>
      <c r="L123" s="45">
        <v>0</v>
      </c>
      <c r="M123" s="46">
        <v>0</v>
      </c>
      <c r="N123" s="47">
        <f t="shared" si="3"/>
        <v>0</v>
      </c>
      <c r="O123" s="45">
        <v>0</v>
      </c>
      <c r="P123" s="45">
        <v>0</v>
      </c>
      <c r="Q123" s="45">
        <v>0</v>
      </c>
      <c r="R123" s="46">
        <v>0</v>
      </c>
      <c r="S123" s="47">
        <v>0</v>
      </c>
      <c r="T123" s="46">
        <v>0</v>
      </c>
    </row>
    <row r="124" spans="1:20" ht="19.5" customHeight="1">
      <c r="A124" s="44" t="s">
        <v>101</v>
      </c>
      <c r="B124" s="44" t="s">
        <v>94</v>
      </c>
      <c r="C124" s="44" t="s">
        <v>89</v>
      </c>
      <c r="D124" s="44" t="s">
        <v>151</v>
      </c>
      <c r="E124" s="44" t="s">
        <v>102</v>
      </c>
      <c r="F124" s="45">
        <v>286.22</v>
      </c>
      <c r="G124" s="45">
        <v>0</v>
      </c>
      <c r="H124" s="45">
        <v>168.16</v>
      </c>
      <c r="I124" s="45">
        <v>0</v>
      </c>
      <c r="J124" s="46">
        <v>0</v>
      </c>
      <c r="K124" s="47">
        <v>0</v>
      </c>
      <c r="L124" s="45">
        <v>0</v>
      </c>
      <c r="M124" s="46">
        <v>118.06</v>
      </c>
      <c r="N124" s="47">
        <f t="shared" si="3"/>
        <v>0</v>
      </c>
      <c r="O124" s="45">
        <v>0</v>
      </c>
      <c r="P124" s="45">
        <v>0</v>
      </c>
      <c r="Q124" s="45">
        <v>0</v>
      </c>
      <c r="R124" s="46">
        <v>0</v>
      </c>
      <c r="S124" s="47">
        <v>0</v>
      </c>
      <c r="T124" s="46">
        <v>0</v>
      </c>
    </row>
    <row r="125" spans="1:20" ht="19.5" customHeight="1">
      <c r="A125" s="44" t="s">
        <v>101</v>
      </c>
      <c r="B125" s="44" t="s">
        <v>94</v>
      </c>
      <c r="C125" s="44" t="s">
        <v>84</v>
      </c>
      <c r="D125" s="44" t="s">
        <v>151</v>
      </c>
      <c r="E125" s="44" t="s">
        <v>103</v>
      </c>
      <c r="F125" s="45">
        <v>101.08</v>
      </c>
      <c r="G125" s="45">
        <v>0</v>
      </c>
      <c r="H125" s="45">
        <v>101.08</v>
      </c>
      <c r="I125" s="45">
        <v>0</v>
      </c>
      <c r="J125" s="46">
        <v>0</v>
      </c>
      <c r="K125" s="47">
        <v>0</v>
      </c>
      <c r="L125" s="45">
        <v>0</v>
      </c>
      <c r="M125" s="46">
        <v>0</v>
      </c>
      <c r="N125" s="47">
        <f t="shared" si="3"/>
        <v>0</v>
      </c>
      <c r="O125" s="45">
        <v>0</v>
      </c>
      <c r="P125" s="45">
        <v>0</v>
      </c>
      <c r="Q125" s="45">
        <v>0</v>
      </c>
      <c r="R125" s="46">
        <v>0</v>
      </c>
      <c r="S125" s="47">
        <v>0</v>
      </c>
      <c r="T125" s="46">
        <v>0</v>
      </c>
    </row>
    <row r="126" spans="1:20" ht="19.5" customHeight="1">
      <c r="A126" s="44" t="s">
        <v>36</v>
      </c>
      <c r="B126" s="44" t="s">
        <v>36</v>
      </c>
      <c r="C126" s="44" t="s">
        <v>36</v>
      </c>
      <c r="D126" s="44" t="s">
        <v>36</v>
      </c>
      <c r="E126" s="44" t="s">
        <v>156</v>
      </c>
      <c r="F126" s="45">
        <v>3829.34</v>
      </c>
      <c r="G126" s="45">
        <v>0</v>
      </c>
      <c r="H126" s="45">
        <v>3138.67</v>
      </c>
      <c r="I126" s="45">
        <v>0</v>
      </c>
      <c r="J126" s="46">
        <v>0</v>
      </c>
      <c r="K126" s="47">
        <v>0</v>
      </c>
      <c r="L126" s="45">
        <v>0</v>
      </c>
      <c r="M126" s="46">
        <v>0</v>
      </c>
      <c r="N126" s="47">
        <f t="shared" si="3"/>
        <v>0</v>
      </c>
      <c r="O126" s="45">
        <v>0</v>
      </c>
      <c r="P126" s="45">
        <v>0</v>
      </c>
      <c r="Q126" s="45">
        <v>0</v>
      </c>
      <c r="R126" s="46">
        <v>0</v>
      </c>
      <c r="S126" s="47">
        <v>5</v>
      </c>
      <c r="T126" s="46">
        <v>685.67</v>
      </c>
    </row>
    <row r="127" spans="1:20" ht="19.5" customHeight="1">
      <c r="A127" s="44" t="s">
        <v>36</v>
      </c>
      <c r="B127" s="44" t="s">
        <v>36</v>
      </c>
      <c r="C127" s="44" t="s">
        <v>36</v>
      </c>
      <c r="D127" s="44" t="s">
        <v>36</v>
      </c>
      <c r="E127" s="44" t="s">
        <v>157</v>
      </c>
      <c r="F127" s="45">
        <v>3829.34</v>
      </c>
      <c r="G127" s="45">
        <v>0</v>
      </c>
      <c r="H127" s="45">
        <v>3138.67</v>
      </c>
      <c r="I127" s="45">
        <v>0</v>
      </c>
      <c r="J127" s="46">
        <v>0</v>
      </c>
      <c r="K127" s="47">
        <v>0</v>
      </c>
      <c r="L127" s="45">
        <v>0</v>
      </c>
      <c r="M127" s="46">
        <v>0</v>
      </c>
      <c r="N127" s="47">
        <f t="shared" si="3"/>
        <v>0</v>
      </c>
      <c r="O127" s="45">
        <v>0</v>
      </c>
      <c r="P127" s="45">
        <v>0</v>
      </c>
      <c r="Q127" s="45">
        <v>0</v>
      </c>
      <c r="R127" s="46">
        <v>0</v>
      </c>
      <c r="S127" s="47">
        <v>5</v>
      </c>
      <c r="T127" s="46">
        <v>685.67</v>
      </c>
    </row>
    <row r="128" spans="1:20" ht="19.5" customHeight="1">
      <c r="A128" s="44" t="s">
        <v>82</v>
      </c>
      <c r="B128" s="44" t="s">
        <v>83</v>
      </c>
      <c r="C128" s="44" t="s">
        <v>84</v>
      </c>
      <c r="D128" s="44" t="s">
        <v>158</v>
      </c>
      <c r="E128" s="44" t="s">
        <v>86</v>
      </c>
      <c r="F128" s="45">
        <v>5</v>
      </c>
      <c r="G128" s="45">
        <v>0</v>
      </c>
      <c r="H128" s="45">
        <v>5</v>
      </c>
      <c r="I128" s="45">
        <v>0</v>
      </c>
      <c r="J128" s="46">
        <v>0</v>
      </c>
      <c r="K128" s="47">
        <v>0</v>
      </c>
      <c r="L128" s="45">
        <v>0</v>
      </c>
      <c r="M128" s="46">
        <v>0</v>
      </c>
      <c r="N128" s="47">
        <f t="shared" si="3"/>
        <v>0</v>
      </c>
      <c r="O128" s="45">
        <v>0</v>
      </c>
      <c r="P128" s="45">
        <v>0</v>
      </c>
      <c r="Q128" s="45">
        <v>0</v>
      </c>
      <c r="R128" s="46">
        <v>0</v>
      </c>
      <c r="S128" s="47">
        <v>0</v>
      </c>
      <c r="T128" s="46">
        <v>0</v>
      </c>
    </row>
    <row r="129" spans="1:20" ht="19.5" customHeight="1">
      <c r="A129" s="44" t="s">
        <v>87</v>
      </c>
      <c r="B129" s="44" t="s">
        <v>88</v>
      </c>
      <c r="C129" s="44" t="s">
        <v>88</v>
      </c>
      <c r="D129" s="44" t="s">
        <v>158</v>
      </c>
      <c r="E129" s="44" t="s">
        <v>91</v>
      </c>
      <c r="F129" s="45">
        <v>21.23</v>
      </c>
      <c r="G129" s="45">
        <v>0</v>
      </c>
      <c r="H129" s="45">
        <v>21.23</v>
      </c>
      <c r="I129" s="45">
        <v>0</v>
      </c>
      <c r="J129" s="46">
        <v>0</v>
      </c>
      <c r="K129" s="47">
        <v>0</v>
      </c>
      <c r="L129" s="45">
        <v>0</v>
      </c>
      <c r="M129" s="46">
        <v>0</v>
      </c>
      <c r="N129" s="47">
        <f t="shared" si="3"/>
        <v>0</v>
      </c>
      <c r="O129" s="45">
        <v>0</v>
      </c>
      <c r="P129" s="45">
        <v>0</v>
      </c>
      <c r="Q129" s="45">
        <v>0</v>
      </c>
      <c r="R129" s="46">
        <v>0</v>
      </c>
      <c r="S129" s="47">
        <v>0</v>
      </c>
      <c r="T129" s="46">
        <v>0</v>
      </c>
    </row>
    <row r="130" spans="1:20" ht="19.5" customHeight="1">
      <c r="A130" s="44" t="s">
        <v>87</v>
      </c>
      <c r="B130" s="44" t="s">
        <v>88</v>
      </c>
      <c r="C130" s="44" t="s">
        <v>119</v>
      </c>
      <c r="D130" s="44" t="s">
        <v>158</v>
      </c>
      <c r="E130" s="44" t="s">
        <v>120</v>
      </c>
      <c r="F130" s="45">
        <v>10.62</v>
      </c>
      <c r="G130" s="45">
        <v>0</v>
      </c>
      <c r="H130" s="45">
        <v>10.62</v>
      </c>
      <c r="I130" s="45">
        <v>0</v>
      </c>
      <c r="J130" s="46">
        <v>0</v>
      </c>
      <c r="K130" s="47">
        <v>0</v>
      </c>
      <c r="L130" s="45">
        <v>0</v>
      </c>
      <c r="M130" s="46">
        <v>0</v>
      </c>
      <c r="N130" s="47">
        <f t="shared" si="3"/>
        <v>0</v>
      </c>
      <c r="O130" s="45">
        <v>0</v>
      </c>
      <c r="P130" s="45">
        <v>0</v>
      </c>
      <c r="Q130" s="45">
        <v>0</v>
      </c>
      <c r="R130" s="46">
        <v>0</v>
      </c>
      <c r="S130" s="47">
        <v>0</v>
      </c>
      <c r="T130" s="46">
        <v>0</v>
      </c>
    </row>
    <row r="131" spans="1:20" ht="19.5" customHeight="1">
      <c r="A131" s="44" t="s">
        <v>92</v>
      </c>
      <c r="B131" s="44" t="s">
        <v>93</v>
      </c>
      <c r="C131" s="44" t="s">
        <v>94</v>
      </c>
      <c r="D131" s="44" t="s">
        <v>158</v>
      </c>
      <c r="E131" s="44" t="s">
        <v>95</v>
      </c>
      <c r="F131" s="45">
        <v>15.5</v>
      </c>
      <c r="G131" s="45">
        <v>0</v>
      </c>
      <c r="H131" s="45">
        <v>15.5</v>
      </c>
      <c r="I131" s="45">
        <v>0</v>
      </c>
      <c r="J131" s="46">
        <v>0</v>
      </c>
      <c r="K131" s="47">
        <v>0</v>
      </c>
      <c r="L131" s="45">
        <v>0</v>
      </c>
      <c r="M131" s="46">
        <v>0</v>
      </c>
      <c r="N131" s="47">
        <f t="shared" si="3"/>
        <v>0</v>
      </c>
      <c r="O131" s="45">
        <v>0</v>
      </c>
      <c r="P131" s="45">
        <v>0</v>
      </c>
      <c r="Q131" s="45">
        <v>0</v>
      </c>
      <c r="R131" s="46">
        <v>0</v>
      </c>
      <c r="S131" s="47">
        <v>0</v>
      </c>
      <c r="T131" s="46">
        <v>0</v>
      </c>
    </row>
    <row r="132" spans="1:20" ht="19.5" customHeight="1">
      <c r="A132" s="44" t="s">
        <v>97</v>
      </c>
      <c r="B132" s="44" t="s">
        <v>93</v>
      </c>
      <c r="C132" s="44" t="s">
        <v>89</v>
      </c>
      <c r="D132" s="44" t="s">
        <v>158</v>
      </c>
      <c r="E132" s="44" t="s">
        <v>135</v>
      </c>
      <c r="F132" s="45">
        <v>3744.19</v>
      </c>
      <c r="G132" s="45">
        <v>0</v>
      </c>
      <c r="H132" s="45">
        <v>3068.52</v>
      </c>
      <c r="I132" s="45">
        <v>0</v>
      </c>
      <c r="J132" s="46">
        <v>0</v>
      </c>
      <c r="K132" s="47">
        <v>0</v>
      </c>
      <c r="L132" s="45">
        <v>0</v>
      </c>
      <c r="M132" s="46">
        <v>0</v>
      </c>
      <c r="N132" s="47">
        <f t="shared" si="3"/>
        <v>0</v>
      </c>
      <c r="O132" s="45">
        <v>0</v>
      </c>
      <c r="P132" s="45">
        <v>0</v>
      </c>
      <c r="Q132" s="45">
        <v>0</v>
      </c>
      <c r="R132" s="46">
        <v>0</v>
      </c>
      <c r="S132" s="47">
        <v>5</v>
      </c>
      <c r="T132" s="46">
        <v>670.67</v>
      </c>
    </row>
    <row r="133" spans="1:20" ht="19.5" customHeight="1">
      <c r="A133" s="44" t="s">
        <v>101</v>
      </c>
      <c r="B133" s="44" t="s">
        <v>94</v>
      </c>
      <c r="C133" s="44" t="s">
        <v>89</v>
      </c>
      <c r="D133" s="44" t="s">
        <v>158</v>
      </c>
      <c r="E133" s="44" t="s">
        <v>102</v>
      </c>
      <c r="F133" s="45">
        <v>17.8</v>
      </c>
      <c r="G133" s="45">
        <v>0</v>
      </c>
      <c r="H133" s="45">
        <v>17.8</v>
      </c>
      <c r="I133" s="45">
        <v>0</v>
      </c>
      <c r="J133" s="46">
        <v>0</v>
      </c>
      <c r="K133" s="47">
        <v>0</v>
      </c>
      <c r="L133" s="45">
        <v>0</v>
      </c>
      <c r="M133" s="46">
        <v>0</v>
      </c>
      <c r="N133" s="47">
        <f t="shared" si="3"/>
        <v>0</v>
      </c>
      <c r="O133" s="45">
        <v>0</v>
      </c>
      <c r="P133" s="45">
        <v>0</v>
      </c>
      <c r="Q133" s="45">
        <v>0</v>
      </c>
      <c r="R133" s="46">
        <v>0</v>
      </c>
      <c r="S133" s="47">
        <v>0</v>
      </c>
      <c r="T133" s="46">
        <v>0</v>
      </c>
    </row>
    <row r="134" spans="1:20" ht="19.5" customHeight="1">
      <c r="A134" s="44" t="s">
        <v>101</v>
      </c>
      <c r="B134" s="44" t="s">
        <v>94</v>
      </c>
      <c r="C134" s="44" t="s">
        <v>84</v>
      </c>
      <c r="D134" s="44" t="s">
        <v>158</v>
      </c>
      <c r="E134" s="44" t="s">
        <v>103</v>
      </c>
      <c r="F134" s="45">
        <v>15</v>
      </c>
      <c r="G134" s="45">
        <v>0</v>
      </c>
      <c r="H134" s="45">
        <v>0</v>
      </c>
      <c r="I134" s="45">
        <v>0</v>
      </c>
      <c r="J134" s="46">
        <v>0</v>
      </c>
      <c r="K134" s="47">
        <v>0</v>
      </c>
      <c r="L134" s="45">
        <v>0</v>
      </c>
      <c r="M134" s="46">
        <v>0</v>
      </c>
      <c r="N134" s="47">
        <f t="shared" si="3"/>
        <v>0</v>
      </c>
      <c r="O134" s="45">
        <v>0</v>
      </c>
      <c r="P134" s="45">
        <v>0</v>
      </c>
      <c r="Q134" s="45">
        <v>0</v>
      </c>
      <c r="R134" s="46">
        <v>0</v>
      </c>
      <c r="S134" s="47">
        <v>0</v>
      </c>
      <c r="T134" s="46">
        <v>15</v>
      </c>
    </row>
    <row r="135" spans="1:20" ht="19.5" customHeight="1">
      <c r="A135" s="44" t="s">
        <v>36</v>
      </c>
      <c r="B135" s="44" t="s">
        <v>36</v>
      </c>
      <c r="C135" s="44" t="s">
        <v>36</v>
      </c>
      <c r="D135" s="44" t="s">
        <v>36</v>
      </c>
      <c r="E135" s="44" t="s">
        <v>159</v>
      </c>
      <c r="F135" s="45">
        <v>3266.23</v>
      </c>
      <c r="G135" s="45">
        <v>320.26</v>
      </c>
      <c r="H135" s="45">
        <v>1230.5</v>
      </c>
      <c r="I135" s="45">
        <v>0</v>
      </c>
      <c r="J135" s="46">
        <v>0</v>
      </c>
      <c r="K135" s="47">
        <v>0</v>
      </c>
      <c r="L135" s="45">
        <v>0</v>
      </c>
      <c r="M135" s="46">
        <v>107</v>
      </c>
      <c r="N135" s="47">
        <f aca="true" t="shared" si="4" ref="N135:N144">SUM(O135:R135)</f>
        <v>0</v>
      </c>
      <c r="O135" s="45">
        <v>0</v>
      </c>
      <c r="P135" s="45">
        <v>0</v>
      </c>
      <c r="Q135" s="45">
        <v>0</v>
      </c>
      <c r="R135" s="46">
        <v>0</v>
      </c>
      <c r="S135" s="47">
        <v>203.75</v>
      </c>
      <c r="T135" s="46">
        <v>1404.72</v>
      </c>
    </row>
    <row r="136" spans="1:20" ht="19.5" customHeight="1">
      <c r="A136" s="44" t="s">
        <v>36</v>
      </c>
      <c r="B136" s="44" t="s">
        <v>36</v>
      </c>
      <c r="C136" s="44" t="s">
        <v>36</v>
      </c>
      <c r="D136" s="44" t="s">
        <v>36</v>
      </c>
      <c r="E136" s="44" t="s">
        <v>160</v>
      </c>
      <c r="F136" s="45">
        <v>3266.23</v>
      </c>
      <c r="G136" s="45">
        <v>320.26</v>
      </c>
      <c r="H136" s="45">
        <v>1230.5</v>
      </c>
      <c r="I136" s="45">
        <v>0</v>
      </c>
      <c r="J136" s="46">
        <v>0</v>
      </c>
      <c r="K136" s="47">
        <v>0</v>
      </c>
      <c r="L136" s="45">
        <v>0</v>
      </c>
      <c r="M136" s="46">
        <v>107</v>
      </c>
      <c r="N136" s="47">
        <f t="shared" si="4"/>
        <v>0</v>
      </c>
      <c r="O136" s="45">
        <v>0</v>
      </c>
      <c r="P136" s="45">
        <v>0</v>
      </c>
      <c r="Q136" s="45">
        <v>0</v>
      </c>
      <c r="R136" s="46">
        <v>0</v>
      </c>
      <c r="S136" s="47">
        <v>203.75</v>
      </c>
      <c r="T136" s="46">
        <v>1404.72</v>
      </c>
    </row>
    <row r="137" spans="1:20" ht="19.5" customHeight="1">
      <c r="A137" s="44" t="s">
        <v>82</v>
      </c>
      <c r="B137" s="44" t="s">
        <v>83</v>
      </c>
      <c r="C137" s="44" t="s">
        <v>84</v>
      </c>
      <c r="D137" s="44" t="s">
        <v>161</v>
      </c>
      <c r="E137" s="44" t="s">
        <v>86</v>
      </c>
      <c r="F137" s="45">
        <v>32</v>
      </c>
      <c r="G137" s="45">
        <v>0</v>
      </c>
      <c r="H137" s="45">
        <v>32</v>
      </c>
      <c r="I137" s="45">
        <v>0</v>
      </c>
      <c r="J137" s="46">
        <v>0</v>
      </c>
      <c r="K137" s="47">
        <v>0</v>
      </c>
      <c r="L137" s="45">
        <v>0</v>
      </c>
      <c r="M137" s="46">
        <v>0</v>
      </c>
      <c r="N137" s="47">
        <f t="shared" si="4"/>
        <v>0</v>
      </c>
      <c r="O137" s="45">
        <v>0</v>
      </c>
      <c r="P137" s="45">
        <v>0</v>
      </c>
      <c r="Q137" s="45">
        <v>0</v>
      </c>
      <c r="R137" s="46">
        <v>0</v>
      </c>
      <c r="S137" s="47">
        <v>0</v>
      </c>
      <c r="T137" s="46">
        <v>0</v>
      </c>
    </row>
    <row r="138" spans="1:20" ht="19.5" customHeight="1">
      <c r="A138" s="44" t="s">
        <v>87</v>
      </c>
      <c r="B138" s="44" t="s">
        <v>88</v>
      </c>
      <c r="C138" s="44" t="s">
        <v>88</v>
      </c>
      <c r="D138" s="44" t="s">
        <v>161</v>
      </c>
      <c r="E138" s="44" t="s">
        <v>91</v>
      </c>
      <c r="F138" s="45">
        <v>27</v>
      </c>
      <c r="G138" s="45">
        <v>0</v>
      </c>
      <c r="H138" s="45">
        <v>19</v>
      </c>
      <c r="I138" s="45">
        <v>0</v>
      </c>
      <c r="J138" s="46">
        <v>0</v>
      </c>
      <c r="K138" s="47">
        <v>0</v>
      </c>
      <c r="L138" s="45">
        <v>0</v>
      </c>
      <c r="M138" s="46">
        <v>0</v>
      </c>
      <c r="N138" s="47">
        <f t="shared" si="4"/>
        <v>0</v>
      </c>
      <c r="O138" s="45">
        <v>0</v>
      </c>
      <c r="P138" s="45">
        <v>0</v>
      </c>
      <c r="Q138" s="45">
        <v>0</v>
      </c>
      <c r="R138" s="46">
        <v>0</v>
      </c>
      <c r="S138" s="47">
        <v>0</v>
      </c>
      <c r="T138" s="46">
        <v>8</v>
      </c>
    </row>
    <row r="139" spans="1:20" ht="19.5" customHeight="1">
      <c r="A139" s="44" t="s">
        <v>87</v>
      </c>
      <c r="B139" s="44" t="s">
        <v>88</v>
      </c>
      <c r="C139" s="44" t="s">
        <v>119</v>
      </c>
      <c r="D139" s="44" t="s">
        <v>161</v>
      </c>
      <c r="E139" s="44" t="s">
        <v>120</v>
      </c>
      <c r="F139" s="45">
        <v>15</v>
      </c>
      <c r="G139" s="45">
        <v>0</v>
      </c>
      <c r="H139" s="45">
        <v>10</v>
      </c>
      <c r="I139" s="45">
        <v>0</v>
      </c>
      <c r="J139" s="46">
        <v>0</v>
      </c>
      <c r="K139" s="47">
        <v>0</v>
      </c>
      <c r="L139" s="45">
        <v>0</v>
      </c>
      <c r="M139" s="46">
        <v>0</v>
      </c>
      <c r="N139" s="47">
        <f t="shared" si="4"/>
        <v>0</v>
      </c>
      <c r="O139" s="45">
        <v>0</v>
      </c>
      <c r="P139" s="45">
        <v>0</v>
      </c>
      <c r="Q139" s="45">
        <v>0</v>
      </c>
      <c r="R139" s="46">
        <v>0</v>
      </c>
      <c r="S139" s="47">
        <v>0</v>
      </c>
      <c r="T139" s="46">
        <v>5</v>
      </c>
    </row>
    <row r="140" spans="1:20" ht="19.5" customHeight="1">
      <c r="A140" s="44" t="s">
        <v>92</v>
      </c>
      <c r="B140" s="44" t="s">
        <v>93</v>
      </c>
      <c r="C140" s="44" t="s">
        <v>94</v>
      </c>
      <c r="D140" s="44" t="s">
        <v>161</v>
      </c>
      <c r="E140" s="44" t="s">
        <v>95</v>
      </c>
      <c r="F140" s="45">
        <v>17</v>
      </c>
      <c r="G140" s="45">
        <v>0</v>
      </c>
      <c r="H140" s="45">
        <v>10</v>
      </c>
      <c r="I140" s="45">
        <v>0</v>
      </c>
      <c r="J140" s="46">
        <v>0</v>
      </c>
      <c r="K140" s="47">
        <v>0</v>
      </c>
      <c r="L140" s="45">
        <v>0</v>
      </c>
      <c r="M140" s="46">
        <v>0</v>
      </c>
      <c r="N140" s="47">
        <f t="shared" si="4"/>
        <v>0</v>
      </c>
      <c r="O140" s="45">
        <v>0</v>
      </c>
      <c r="P140" s="45">
        <v>0</v>
      </c>
      <c r="Q140" s="45">
        <v>0</v>
      </c>
      <c r="R140" s="46">
        <v>0</v>
      </c>
      <c r="S140" s="47">
        <v>0</v>
      </c>
      <c r="T140" s="46">
        <v>7</v>
      </c>
    </row>
    <row r="141" spans="1:20" ht="19.5" customHeight="1">
      <c r="A141" s="44" t="s">
        <v>97</v>
      </c>
      <c r="B141" s="44" t="s">
        <v>89</v>
      </c>
      <c r="C141" s="44" t="s">
        <v>162</v>
      </c>
      <c r="D141" s="44" t="s">
        <v>161</v>
      </c>
      <c r="E141" s="44" t="s">
        <v>163</v>
      </c>
      <c r="F141" s="45">
        <v>2782.97</v>
      </c>
      <c r="G141" s="45">
        <v>0</v>
      </c>
      <c r="H141" s="45">
        <v>1146.3</v>
      </c>
      <c r="I141" s="45">
        <v>0</v>
      </c>
      <c r="J141" s="46">
        <v>0</v>
      </c>
      <c r="K141" s="47">
        <v>0</v>
      </c>
      <c r="L141" s="45">
        <v>0</v>
      </c>
      <c r="M141" s="46">
        <v>107</v>
      </c>
      <c r="N141" s="47">
        <f t="shared" si="4"/>
        <v>0</v>
      </c>
      <c r="O141" s="45">
        <v>0</v>
      </c>
      <c r="P141" s="45">
        <v>0</v>
      </c>
      <c r="Q141" s="45">
        <v>0</v>
      </c>
      <c r="R141" s="46">
        <v>0</v>
      </c>
      <c r="S141" s="47">
        <v>203.75</v>
      </c>
      <c r="T141" s="46">
        <v>1325.92</v>
      </c>
    </row>
    <row r="142" spans="1:20" ht="19.5" customHeight="1">
      <c r="A142" s="44" t="s">
        <v>97</v>
      </c>
      <c r="B142" s="44" t="s">
        <v>94</v>
      </c>
      <c r="C142" s="44" t="s">
        <v>84</v>
      </c>
      <c r="D142" s="44" t="s">
        <v>161</v>
      </c>
      <c r="E142" s="44" t="s">
        <v>164</v>
      </c>
      <c r="F142" s="45">
        <v>352.26</v>
      </c>
      <c r="G142" s="45">
        <v>320.26</v>
      </c>
      <c r="H142" s="45">
        <v>0</v>
      </c>
      <c r="I142" s="45">
        <v>0</v>
      </c>
      <c r="J142" s="46">
        <v>0</v>
      </c>
      <c r="K142" s="47">
        <v>0</v>
      </c>
      <c r="L142" s="45">
        <v>0</v>
      </c>
      <c r="M142" s="46">
        <v>0</v>
      </c>
      <c r="N142" s="47">
        <f t="shared" si="4"/>
        <v>0</v>
      </c>
      <c r="O142" s="45">
        <v>0</v>
      </c>
      <c r="P142" s="45">
        <v>0</v>
      </c>
      <c r="Q142" s="45">
        <v>0</v>
      </c>
      <c r="R142" s="46">
        <v>0</v>
      </c>
      <c r="S142" s="47">
        <v>0</v>
      </c>
      <c r="T142" s="46">
        <v>32</v>
      </c>
    </row>
    <row r="143" spans="1:20" ht="19.5" customHeight="1">
      <c r="A143" s="44" t="s">
        <v>101</v>
      </c>
      <c r="B143" s="44" t="s">
        <v>94</v>
      </c>
      <c r="C143" s="44" t="s">
        <v>89</v>
      </c>
      <c r="D143" s="44" t="s">
        <v>161</v>
      </c>
      <c r="E143" s="44" t="s">
        <v>102</v>
      </c>
      <c r="F143" s="45">
        <v>20</v>
      </c>
      <c r="G143" s="45">
        <v>0</v>
      </c>
      <c r="H143" s="45">
        <v>13.2</v>
      </c>
      <c r="I143" s="45">
        <v>0</v>
      </c>
      <c r="J143" s="46">
        <v>0</v>
      </c>
      <c r="K143" s="47">
        <v>0</v>
      </c>
      <c r="L143" s="45">
        <v>0</v>
      </c>
      <c r="M143" s="46">
        <v>0</v>
      </c>
      <c r="N143" s="47">
        <f t="shared" si="4"/>
        <v>0</v>
      </c>
      <c r="O143" s="45">
        <v>0</v>
      </c>
      <c r="P143" s="45">
        <v>0</v>
      </c>
      <c r="Q143" s="45">
        <v>0</v>
      </c>
      <c r="R143" s="46">
        <v>0</v>
      </c>
      <c r="S143" s="47">
        <v>0</v>
      </c>
      <c r="T143" s="46">
        <v>6.8</v>
      </c>
    </row>
    <row r="144" spans="1:20" ht="19.5" customHeight="1">
      <c r="A144" s="44" t="s">
        <v>101</v>
      </c>
      <c r="B144" s="44" t="s">
        <v>94</v>
      </c>
      <c r="C144" s="44" t="s">
        <v>84</v>
      </c>
      <c r="D144" s="44" t="s">
        <v>161</v>
      </c>
      <c r="E144" s="44" t="s">
        <v>103</v>
      </c>
      <c r="F144" s="45">
        <v>20</v>
      </c>
      <c r="G144" s="45">
        <v>0</v>
      </c>
      <c r="H144" s="45">
        <v>0</v>
      </c>
      <c r="I144" s="45">
        <v>0</v>
      </c>
      <c r="J144" s="46">
        <v>0</v>
      </c>
      <c r="K144" s="47">
        <v>0</v>
      </c>
      <c r="L144" s="45">
        <v>0</v>
      </c>
      <c r="M144" s="46">
        <v>0</v>
      </c>
      <c r="N144" s="47">
        <f t="shared" si="4"/>
        <v>0</v>
      </c>
      <c r="O144" s="45">
        <v>0</v>
      </c>
      <c r="P144" s="45">
        <v>0</v>
      </c>
      <c r="Q144" s="45">
        <v>0</v>
      </c>
      <c r="R144" s="46">
        <v>0</v>
      </c>
      <c r="S144" s="47">
        <v>0</v>
      </c>
      <c r="T144" s="46">
        <v>20</v>
      </c>
    </row>
  </sheetData>
  <sheetProtection/>
  <mergeCells count="22">
    <mergeCell ref="E5:E6"/>
    <mergeCell ref="F4:F6"/>
    <mergeCell ref="G4:G6"/>
    <mergeCell ref="H4:H6"/>
    <mergeCell ref="T4:T6"/>
    <mergeCell ref="A4:E4"/>
    <mergeCell ref="M4:M6"/>
    <mergeCell ref="K4:L4"/>
    <mergeCell ref="N5:N6"/>
    <mergeCell ref="R5:R6"/>
    <mergeCell ref="O5:O6"/>
    <mergeCell ref="N4:R4"/>
    <mergeCell ref="S4:S6"/>
    <mergeCell ref="J4:J6"/>
    <mergeCell ref="I4:I6"/>
    <mergeCell ref="A2:T2"/>
    <mergeCell ref="D5:D6"/>
    <mergeCell ref="A5:C5"/>
    <mergeCell ref="K5:K6"/>
    <mergeCell ref="L5:L6"/>
    <mergeCell ref="P5:P6"/>
    <mergeCell ref="Q5:Q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44"/>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5"/>
      <c r="B1" s="48"/>
      <c r="C1" s="48"/>
      <c r="D1" s="48"/>
      <c r="E1" s="48"/>
      <c r="F1" s="48"/>
      <c r="G1" s="48"/>
      <c r="H1" s="48"/>
      <c r="I1" s="48"/>
      <c r="J1" s="49" t="s">
        <v>165</v>
      </c>
    </row>
    <row r="2" spans="1:10" ht="19.5" customHeight="1">
      <c r="A2" s="118" t="s">
        <v>166</v>
      </c>
      <c r="B2" s="118"/>
      <c r="C2" s="118"/>
      <c r="D2" s="118"/>
      <c r="E2" s="118"/>
      <c r="F2" s="118"/>
      <c r="G2" s="118"/>
      <c r="H2" s="118"/>
      <c r="I2" s="118"/>
      <c r="J2" s="118"/>
    </row>
    <row r="3" spans="1:10" ht="19.5" customHeight="1">
      <c r="A3" s="3" t="s">
        <v>0</v>
      </c>
      <c r="B3" s="4"/>
      <c r="C3" s="4"/>
      <c r="D3" s="4"/>
      <c r="E3" s="4"/>
      <c r="F3" s="50"/>
      <c r="G3" s="50"/>
      <c r="H3" s="50"/>
      <c r="I3" s="50"/>
      <c r="J3" s="2" t="s">
        <v>3</v>
      </c>
    </row>
    <row r="4" spans="1:10" ht="19.5" customHeight="1">
      <c r="A4" s="119" t="s">
        <v>56</v>
      </c>
      <c r="B4" s="148"/>
      <c r="C4" s="148"/>
      <c r="D4" s="148"/>
      <c r="E4" s="120"/>
      <c r="F4" s="145" t="s">
        <v>57</v>
      </c>
      <c r="G4" s="146" t="s">
        <v>167</v>
      </c>
      <c r="H4" s="147" t="s">
        <v>168</v>
      </c>
      <c r="I4" s="147" t="s">
        <v>169</v>
      </c>
      <c r="J4" s="141" t="s">
        <v>170</v>
      </c>
    </row>
    <row r="5" spans="1:10" ht="19.5" customHeight="1">
      <c r="A5" s="119" t="s">
        <v>67</v>
      </c>
      <c r="B5" s="148"/>
      <c r="C5" s="120"/>
      <c r="D5" s="144" t="s">
        <v>68</v>
      </c>
      <c r="E5" s="142" t="s">
        <v>171</v>
      </c>
      <c r="F5" s="146"/>
      <c r="G5" s="146"/>
      <c r="H5" s="147"/>
      <c r="I5" s="147"/>
      <c r="J5" s="141"/>
    </row>
    <row r="6" spans="1:10" ht="15" customHeight="1">
      <c r="A6" s="51" t="s">
        <v>77</v>
      </c>
      <c r="B6" s="51" t="s">
        <v>78</v>
      </c>
      <c r="C6" s="52" t="s">
        <v>79</v>
      </c>
      <c r="D6" s="141"/>
      <c r="E6" s="143"/>
      <c r="F6" s="146"/>
      <c r="G6" s="146"/>
      <c r="H6" s="147"/>
      <c r="I6" s="147"/>
      <c r="J6" s="141"/>
    </row>
    <row r="7" spans="1:10" ht="19.5" customHeight="1">
      <c r="A7" s="53" t="s">
        <v>36</v>
      </c>
      <c r="B7" s="53" t="s">
        <v>36</v>
      </c>
      <c r="C7" s="53" t="s">
        <v>36</v>
      </c>
      <c r="D7" s="54" t="s">
        <v>36</v>
      </c>
      <c r="E7" s="54" t="s">
        <v>57</v>
      </c>
      <c r="F7" s="55">
        <f aca="true" t="shared" si="0" ref="F7:F38">SUM(G7:J7)</f>
        <v>66406.61</v>
      </c>
      <c r="G7" s="55">
        <v>20516.65</v>
      </c>
      <c r="H7" s="55">
        <v>45889.96</v>
      </c>
      <c r="I7" s="55">
        <v>0</v>
      </c>
      <c r="J7" s="13">
        <v>0</v>
      </c>
    </row>
    <row r="8" spans="1:10" ht="19.5" customHeight="1">
      <c r="A8" s="53" t="s">
        <v>36</v>
      </c>
      <c r="B8" s="53" t="s">
        <v>36</v>
      </c>
      <c r="C8" s="53" t="s">
        <v>36</v>
      </c>
      <c r="D8" s="54" t="s">
        <v>36</v>
      </c>
      <c r="E8" s="54" t="s">
        <v>80</v>
      </c>
      <c r="F8" s="55">
        <f t="shared" si="0"/>
        <v>19521.33</v>
      </c>
      <c r="G8" s="55">
        <v>3626.16</v>
      </c>
      <c r="H8" s="55">
        <v>15895.17</v>
      </c>
      <c r="I8" s="55">
        <v>0</v>
      </c>
      <c r="J8" s="13">
        <v>0</v>
      </c>
    </row>
    <row r="9" spans="1:10" ht="19.5" customHeight="1">
      <c r="A9" s="53" t="s">
        <v>36</v>
      </c>
      <c r="B9" s="53" t="s">
        <v>36</v>
      </c>
      <c r="C9" s="53" t="s">
        <v>36</v>
      </c>
      <c r="D9" s="54" t="s">
        <v>36</v>
      </c>
      <c r="E9" s="54" t="s">
        <v>81</v>
      </c>
      <c r="F9" s="55">
        <f t="shared" si="0"/>
        <v>19521.33</v>
      </c>
      <c r="G9" s="55">
        <v>3626.16</v>
      </c>
      <c r="H9" s="55">
        <v>15895.17</v>
      </c>
      <c r="I9" s="55">
        <v>0</v>
      </c>
      <c r="J9" s="13">
        <v>0</v>
      </c>
    </row>
    <row r="10" spans="1:10" ht="19.5" customHeight="1">
      <c r="A10" s="53" t="s">
        <v>82</v>
      </c>
      <c r="B10" s="53" t="s">
        <v>83</v>
      </c>
      <c r="C10" s="53" t="s">
        <v>84</v>
      </c>
      <c r="D10" s="54" t="s">
        <v>85</v>
      </c>
      <c r="E10" s="54" t="s">
        <v>86</v>
      </c>
      <c r="F10" s="55">
        <f t="shared" si="0"/>
        <v>341</v>
      </c>
      <c r="G10" s="55">
        <v>341</v>
      </c>
      <c r="H10" s="55">
        <v>0</v>
      </c>
      <c r="I10" s="55">
        <v>0</v>
      </c>
      <c r="J10" s="13">
        <v>0</v>
      </c>
    </row>
    <row r="11" spans="1:10" ht="19.5" customHeight="1">
      <c r="A11" s="53" t="s">
        <v>87</v>
      </c>
      <c r="B11" s="53" t="s">
        <v>88</v>
      </c>
      <c r="C11" s="53" t="s">
        <v>89</v>
      </c>
      <c r="D11" s="54" t="s">
        <v>85</v>
      </c>
      <c r="E11" s="54" t="s">
        <v>90</v>
      </c>
      <c r="F11" s="55">
        <f t="shared" si="0"/>
        <v>28.59</v>
      </c>
      <c r="G11" s="55">
        <v>28.59</v>
      </c>
      <c r="H11" s="55">
        <v>0</v>
      </c>
      <c r="I11" s="55">
        <v>0</v>
      </c>
      <c r="J11" s="13">
        <v>0</v>
      </c>
    </row>
    <row r="12" spans="1:10" ht="19.5" customHeight="1">
      <c r="A12" s="53" t="s">
        <v>87</v>
      </c>
      <c r="B12" s="53" t="s">
        <v>88</v>
      </c>
      <c r="C12" s="53" t="s">
        <v>88</v>
      </c>
      <c r="D12" s="54" t="s">
        <v>85</v>
      </c>
      <c r="E12" s="54" t="s">
        <v>91</v>
      </c>
      <c r="F12" s="55">
        <f t="shared" si="0"/>
        <v>203.66</v>
      </c>
      <c r="G12" s="55">
        <v>203.66</v>
      </c>
      <c r="H12" s="55">
        <v>0</v>
      </c>
      <c r="I12" s="55">
        <v>0</v>
      </c>
      <c r="J12" s="13">
        <v>0</v>
      </c>
    </row>
    <row r="13" spans="1:10" ht="19.5" customHeight="1">
      <c r="A13" s="53" t="s">
        <v>92</v>
      </c>
      <c r="B13" s="53" t="s">
        <v>93</v>
      </c>
      <c r="C13" s="53" t="s">
        <v>94</v>
      </c>
      <c r="D13" s="54" t="s">
        <v>85</v>
      </c>
      <c r="E13" s="54" t="s">
        <v>95</v>
      </c>
      <c r="F13" s="55">
        <f t="shared" si="0"/>
        <v>161.7</v>
      </c>
      <c r="G13" s="55">
        <v>161.7</v>
      </c>
      <c r="H13" s="55">
        <v>0</v>
      </c>
      <c r="I13" s="55">
        <v>0</v>
      </c>
      <c r="J13" s="13">
        <v>0</v>
      </c>
    </row>
    <row r="14" spans="1:10" ht="19.5" customHeight="1">
      <c r="A14" s="53" t="s">
        <v>92</v>
      </c>
      <c r="B14" s="53" t="s">
        <v>93</v>
      </c>
      <c r="C14" s="53" t="s">
        <v>84</v>
      </c>
      <c r="D14" s="54" t="s">
        <v>85</v>
      </c>
      <c r="E14" s="54" t="s">
        <v>96</v>
      </c>
      <c r="F14" s="55">
        <f t="shared" si="0"/>
        <v>36.06</v>
      </c>
      <c r="G14" s="55">
        <v>36.06</v>
      </c>
      <c r="H14" s="55">
        <v>0</v>
      </c>
      <c r="I14" s="55">
        <v>0</v>
      </c>
      <c r="J14" s="13">
        <v>0</v>
      </c>
    </row>
    <row r="15" spans="1:10" ht="19.5" customHeight="1">
      <c r="A15" s="53" t="s">
        <v>97</v>
      </c>
      <c r="B15" s="53" t="s">
        <v>89</v>
      </c>
      <c r="C15" s="53" t="s">
        <v>89</v>
      </c>
      <c r="D15" s="54" t="s">
        <v>85</v>
      </c>
      <c r="E15" s="54" t="s">
        <v>98</v>
      </c>
      <c r="F15" s="55">
        <f t="shared" si="0"/>
        <v>2541.96</v>
      </c>
      <c r="G15" s="55">
        <v>2541.96</v>
      </c>
      <c r="H15" s="55">
        <v>0</v>
      </c>
      <c r="I15" s="55">
        <v>0</v>
      </c>
      <c r="J15" s="13">
        <v>0</v>
      </c>
    </row>
    <row r="16" spans="1:10" ht="19.5" customHeight="1">
      <c r="A16" s="53" t="s">
        <v>97</v>
      </c>
      <c r="B16" s="53" t="s">
        <v>89</v>
      </c>
      <c r="C16" s="53" t="s">
        <v>94</v>
      </c>
      <c r="D16" s="54" t="s">
        <v>85</v>
      </c>
      <c r="E16" s="54" t="s">
        <v>99</v>
      </c>
      <c r="F16" s="55">
        <f t="shared" si="0"/>
        <v>5076.31</v>
      </c>
      <c r="G16" s="55">
        <v>0</v>
      </c>
      <c r="H16" s="55">
        <v>5076.31</v>
      </c>
      <c r="I16" s="55">
        <v>0</v>
      </c>
      <c r="J16" s="13">
        <v>0</v>
      </c>
    </row>
    <row r="17" spans="1:10" ht="19.5" customHeight="1">
      <c r="A17" s="53" t="s">
        <v>97</v>
      </c>
      <c r="B17" s="53" t="s">
        <v>84</v>
      </c>
      <c r="C17" s="53" t="s">
        <v>94</v>
      </c>
      <c r="D17" s="54" t="s">
        <v>85</v>
      </c>
      <c r="E17" s="54" t="s">
        <v>100</v>
      </c>
      <c r="F17" s="55">
        <f t="shared" si="0"/>
        <v>10818.86</v>
      </c>
      <c r="G17" s="55">
        <v>0</v>
      </c>
      <c r="H17" s="55">
        <v>10818.86</v>
      </c>
      <c r="I17" s="55">
        <v>0</v>
      </c>
      <c r="J17" s="13">
        <v>0</v>
      </c>
    </row>
    <row r="18" spans="1:10" ht="19.5" customHeight="1">
      <c r="A18" s="53" t="s">
        <v>101</v>
      </c>
      <c r="B18" s="53" t="s">
        <v>94</v>
      </c>
      <c r="C18" s="53" t="s">
        <v>89</v>
      </c>
      <c r="D18" s="54" t="s">
        <v>85</v>
      </c>
      <c r="E18" s="54" t="s">
        <v>102</v>
      </c>
      <c r="F18" s="55">
        <f t="shared" si="0"/>
        <v>206.43</v>
      </c>
      <c r="G18" s="55">
        <v>206.43</v>
      </c>
      <c r="H18" s="55">
        <v>0</v>
      </c>
      <c r="I18" s="55">
        <v>0</v>
      </c>
      <c r="J18" s="13">
        <v>0</v>
      </c>
    </row>
    <row r="19" spans="1:10" ht="19.5" customHeight="1">
      <c r="A19" s="53" t="s">
        <v>101</v>
      </c>
      <c r="B19" s="53" t="s">
        <v>94</v>
      </c>
      <c r="C19" s="53" t="s">
        <v>84</v>
      </c>
      <c r="D19" s="54" t="s">
        <v>85</v>
      </c>
      <c r="E19" s="54" t="s">
        <v>103</v>
      </c>
      <c r="F19" s="55">
        <f t="shared" si="0"/>
        <v>106.76</v>
      </c>
      <c r="G19" s="55">
        <v>106.76</v>
      </c>
      <c r="H19" s="55">
        <v>0</v>
      </c>
      <c r="I19" s="55">
        <v>0</v>
      </c>
      <c r="J19" s="13">
        <v>0</v>
      </c>
    </row>
    <row r="20" spans="1:10" ht="19.5" customHeight="1">
      <c r="A20" s="53" t="s">
        <v>36</v>
      </c>
      <c r="B20" s="53" t="s">
        <v>36</v>
      </c>
      <c r="C20" s="53" t="s">
        <v>36</v>
      </c>
      <c r="D20" s="54" t="s">
        <v>36</v>
      </c>
      <c r="E20" s="54" t="s">
        <v>104</v>
      </c>
      <c r="F20" s="55">
        <f t="shared" si="0"/>
        <v>2658.9300000000003</v>
      </c>
      <c r="G20" s="55">
        <v>1397.73</v>
      </c>
      <c r="H20" s="55">
        <v>1261.2</v>
      </c>
      <c r="I20" s="55">
        <v>0</v>
      </c>
      <c r="J20" s="13">
        <v>0</v>
      </c>
    </row>
    <row r="21" spans="1:10" ht="19.5" customHeight="1">
      <c r="A21" s="53" t="s">
        <v>36</v>
      </c>
      <c r="B21" s="53" t="s">
        <v>36</v>
      </c>
      <c r="C21" s="53" t="s">
        <v>36</v>
      </c>
      <c r="D21" s="54" t="s">
        <v>36</v>
      </c>
      <c r="E21" s="54" t="s">
        <v>105</v>
      </c>
      <c r="F21" s="55">
        <f t="shared" si="0"/>
        <v>2658.9300000000003</v>
      </c>
      <c r="G21" s="55">
        <v>1397.73</v>
      </c>
      <c r="H21" s="55">
        <v>1261.2</v>
      </c>
      <c r="I21" s="55">
        <v>0</v>
      </c>
      <c r="J21" s="13">
        <v>0</v>
      </c>
    </row>
    <row r="22" spans="1:10" ht="19.5" customHeight="1">
      <c r="A22" s="53" t="s">
        <v>82</v>
      </c>
      <c r="B22" s="53" t="s">
        <v>83</v>
      </c>
      <c r="C22" s="53" t="s">
        <v>84</v>
      </c>
      <c r="D22" s="54" t="s">
        <v>106</v>
      </c>
      <c r="E22" s="54" t="s">
        <v>86</v>
      </c>
      <c r="F22" s="55">
        <f t="shared" si="0"/>
        <v>172.45</v>
      </c>
      <c r="G22" s="55">
        <v>172.45</v>
      </c>
      <c r="H22" s="55">
        <v>0</v>
      </c>
      <c r="I22" s="55">
        <v>0</v>
      </c>
      <c r="J22" s="13">
        <v>0</v>
      </c>
    </row>
    <row r="23" spans="1:10" ht="19.5" customHeight="1">
      <c r="A23" s="53" t="s">
        <v>87</v>
      </c>
      <c r="B23" s="53" t="s">
        <v>88</v>
      </c>
      <c r="C23" s="53" t="s">
        <v>89</v>
      </c>
      <c r="D23" s="54" t="s">
        <v>106</v>
      </c>
      <c r="E23" s="54" t="s">
        <v>90</v>
      </c>
      <c r="F23" s="55">
        <f t="shared" si="0"/>
        <v>0.23</v>
      </c>
      <c r="G23" s="55">
        <v>0.23</v>
      </c>
      <c r="H23" s="55">
        <v>0</v>
      </c>
      <c r="I23" s="55">
        <v>0</v>
      </c>
      <c r="J23" s="13">
        <v>0</v>
      </c>
    </row>
    <row r="24" spans="1:10" ht="19.5" customHeight="1">
      <c r="A24" s="53" t="s">
        <v>87</v>
      </c>
      <c r="B24" s="53" t="s">
        <v>88</v>
      </c>
      <c r="C24" s="53" t="s">
        <v>88</v>
      </c>
      <c r="D24" s="54" t="s">
        <v>106</v>
      </c>
      <c r="E24" s="54" t="s">
        <v>91</v>
      </c>
      <c r="F24" s="55">
        <f t="shared" si="0"/>
        <v>67.89</v>
      </c>
      <c r="G24" s="55">
        <v>67.89</v>
      </c>
      <c r="H24" s="55">
        <v>0</v>
      </c>
      <c r="I24" s="55">
        <v>0</v>
      </c>
      <c r="J24" s="13">
        <v>0</v>
      </c>
    </row>
    <row r="25" spans="1:10" ht="19.5" customHeight="1">
      <c r="A25" s="53" t="s">
        <v>92</v>
      </c>
      <c r="B25" s="53" t="s">
        <v>93</v>
      </c>
      <c r="C25" s="53" t="s">
        <v>89</v>
      </c>
      <c r="D25" s="54" t="s">
        <v>106</v>
      </c>
      <c r="E25" s="54" t="s">
        <v>107</v>
      </c>
      <c r="F25" s="55">
        <f t="shared" si="0"/>
        <v>56.33</v>
      </c>
      <c r="G25" s="55">
        <v>56.33</v>
      </c>
      <c r="H25" s="55">
        <v>0</v>
      </c>
      <c r="I25" s="55">
        <v>0</v>
      </c>
      <c r="J25" s="13">
        <v>0</v>
      </c>
    </row>
    <row r="26" spans="1:10" ht="19.5" customHeight="1">
      <c r="A26" s="53" t="s">
        <v>92</v>
      </c>
      <c r="B26" s="53" t="s">
        <v>93</v>
      </c>
      <c r="C26" s="53" t="s">
        <v>84</v>
      </c>
      <c r="D26" s="54" t="s">
        <v>106</v>
      </c>
      <c r="E26" s="54" t="s">
        <v>96</v>
      </c>
      <c r="F26" s="55">
        <f t="shared" si="0"/>
        <v>10.86</v>
      </c>
      <c r="G26" s="55">
        <v>10.86</v>
      </c>
      <c r="H26" s="55">
        <v>0</v>
      </c>
      <c r="I26" s="55">
        <v>0</v>
      </c>
      <c r="J26" s="13">
        <v>0</v>
      </c>
    </row>
    <row r="27" spans="1:10" ht="19.5" customHeight="1">
      <c r="A27" s="53" t="s">
        <v>97</v>
      </c>
      <c r="B27" s="53" t="s">
        <v>89</v>
      </c>
      <c r="C27" s="53" t="s">
        <v>89</v>
      </c>
      <c r="D27" s="54" t="s">
        <v>106</v>
      </c>
      <c r="E27" s="54" t="s">
        <v>98</v>
      </c>
      <c r="F27" s="55">
        <f t="shared" si="0"/>
        <v>596.96</v>
      </c>
      <c r="G27" s="55">
        <v>596.96</v>
      </c>
      <c r="H27" s="55">
        <v>0</v>
      </c>
      <c r="I27" s="55">
        <v>0</v>
      </c>
      <c r="J27" s="13">
        <v>0</v>
      </c>
    </row>
    <row r="28" spans="1:10" ht="19.5" customHeight="1">
      <c r="A28" s="53" t="s">
        <v>97</v>
      </c>
      <c r="B28" s="53" t="s">
        <v>93</v>
      </c>
      <c r="C28" s="53" t="s">
        <v>94</v>
      </c>
      <c r="D28" s="54" t="s">
        <v>106</v>
      </c>
      <c r="E28" s="54" t="s">
        <v>108</v>
      </c>
      <c r="F28" s="55">
        <f t="shared" si="0"/>
        <v>1635.48</v>
      </c>
      <c r="G28" s="55">
        <v>374.28</v>
      </c>
      <c r="H28" s="55">
        <v>1261.2</v>
      </c>
      <c r="I28" s="55">
        <v>0</v>
      </c>
      <c r="J28" s="13">
        <v>0</v>
      </c>
    </row>
    <row r="29" spans="1:10" ht="19.5" customHeight="1">
      <c r="A29" s="53" t="s">
        <v>101</v>
      </c>
      <c r="B29" s="53" t="s">
        <v>94</v>
      </c>
      <c r="C29" s="53" t="s">
        <v>89</v>
      </c>
      <c r="D29" s="54" t="s">
        <v>106</v>
      </c>
      <c r="E29" s="54" t="s">
        <v>102</v>
      </c>
      <c r="F29" s="55">
        <f t="shared" si="0"/>
        <v>71.92</v>
      </c>
      <c r="G29" s="55">
        <v>71.92</v>
      </c>
      <c r="H29" s="55">
        <v>0</v>
      </c>
      <c r="I29" s="55">
        <v>0</v>
      </c>
      <c r="J29" s="13">
        <v>0</v>
      </c>
    </row>
    <row r="30" spans="1:10" ht="19.5" customHeight="1">
      <c r="A30" s="53" t="s">
        <v>101</v>
      </c>
      <c r="B30" s="53" t="s">
        <v>94</v>
      </c>
      <c r="C30" s="53" t="s">
        <v>84</v>
      </c>
      <c r="D30" s="54" t="s">
        <v>106</v>
      </c>
      <c r="E30" s="54" t="s">
        <v>103</v>
      </c>
      <c r="F30" s="55">
        <f t="shared" si="0"/>
        <v>46.81</v>
      </c>
      <c r="G30" s="55">
        <v>46.81</v>
      </c>
      <c r="H30" s="55">
        <v>0</v>
      </c>
      <c r="I30" s="55">
        <v>0</v>
      </c>
      <c r="J30" s="13">
        <v>0</v>
      </c>
    </row>
    <row r="31" spans="1:10" ht="19.5" customHeight="1">
      <c r="A31" s="53" t="s">
        <v>36</v>
      </c>
      <c r="B31" s="53" t="s">
        <v>36</v>
      </c>
      <c r="C31" s="53" t="s">
        <v>36</v>
      </c>
      <c r="D31" s="54" t="s">
        <v>36</v>
      </c>
      <c r="E31" s="54" t="s">
        <v>109</v>
      </c>
      <c r="F31" s="55">
        <f t="shared" si="0"/>
        <v>1940.28</v>
      </c>
      <c r="G31" s="55">
        <v>325.28</v>
      </c>
      <c r="H31" s="55">
        <v>1615</v>
      </c>
      <c r="I31" s="55">
        <v>0</v>
      </c>
      <c r="J31" s="13">
        <v>0</v>
      </c>
    </row>
    <row r="32" spans="1:10" ht="19.5" customHeight="1">
      <c r="A32" s="53" t="s">
        <v>36</v>
      </c>
      <c r="B32" s="53" t="s">
        <v>36</v>
      </c>
      <c r="C32" s="53" t="s">
        <v>36</v>
      </c>
      <c r="D32" s="54" t="s">
        <v>36</v>
      </c>
      <c r="E32" s="54" t="s">
        <v>110</v>
      </c>
      <c r="F32" s="55">
        <f t="shared" si="0"/>
        <v>1940.28</v>
      </c>
      <c r="G32" s="55">
        <v>325.28</v>
      </c>
      <c r="H32" s="55">
        <v>1615</v>
      </c>
      <c r="I32" s="55">
        <v>0</v>
      </c>
      <c r="J32" s="13">
        <v>0</v>
      </c>
    </row>
    <row r="33" spans="1:10" ht="19.5" customHeight="1">
      <c r="A33" s="53" t="s">
        <v>82</v>
      </c>
      <c r="B33" s="53" t="s">
        <v>83</v>
      </c>
      <c r="C33" s="53" t="s">
        <v>84</v>
      </c>
      <c r="D33" s="54" t="s">
        <v>111</v>
      </c>
      <c r="E33" s="54" t="s">
        <v>86</v>
      </c>
      <c r="F33" s="55">
        <f t="shared" si="0"/>
        <v>0.5</v>
      </c>
      <c r="G33" s="55">
        <v>0.5</v>
      </c>
      <c r="H33" s="55">
        <v>0</v>
      </c>
      <c r="I33" s="55">
        <v>0</v>
      </c>
      <c r="J33" s="13">
        <v>0</v>
      </c>
    </row>
    <row r="34" spans="1:10" ht="19.5" customHeight="1">
      <c r="A34" s="53" t="s">
        <v>87</v>
      </c>
      <c r="B34" s="53" t="s">
        <v>88</v>
      </c>
      <c r="C34" s="53" t="s">
        <v>94</v>
      </c>
      <c r="D34" s="54" t="s">
        <v>111</v>
      </c>
      <c r="E34" s="54" t="s">
        <v>112</v>
      </c>
      <c r="F34" s="55">
        <f t="shared" si="0"/>
        <v>0.1</v>
      </c>
      <c r="G34" s="55">
        <v>0.1</v>
      </c>
      <c r="H34" s="55">
        <v>0</v>
      </c>
      <c r="I34" s="55">
        <v>0</v>
      </c>
      <c r="J34" s="13">
        <v>0</v>
      </c>
    </row>
    <row r="35" spans="1:10" ht="19.5" customHeight="1">
      <c r="A35" s="53" t="s">
        <v>87</v>
      </c>
      <c r="B35" s="53" t="s">
        <v>88</v>
      </c>
      <c r="C35" s="53" t="s">
        <v>88</v>
      </c>
      <c r="D35" s="54" t="s">
        <v>111</v>
      </c>
      <c r="E35" s="54" t="s">
        <v>91</v>
      </c>
      <c r="F35" s="55">
        <f t="shared" si="0"/>
        <v>9.35</v>
      </c>
      <c r="G35" s="55">
        <v>9.35</v>
      </c>
      <c r="H35" s="55">
        <v>0</v>
      </c>
      <c r="I35" s="55">
        <v>0</v>
      </c>
      <c r="J35" s="13">
        <v>0</v>
      </c>
    </row>
    <row r="36" spans="1:10" ht="19.5" customHeight="1">
      <c r="A36" s="53" t="s">
        <v>92</v>
      </c>
      <c r="B36" s="53" t="s">
        <v>93</v>
      </c>
      <c r="C36" s="53" t="s">
        <v>94</v>
      </c>
      <c r="D36" s="54" t="s">
        <v>111</v>
      </c>
      <c r="E36" s="54" t="s">
        <v>95</v>
      </c>
      <c r="F36" s="55">
        <f t="shared" si="0"/>
        <v>8.38</v>
      </c>
      <c r="G36" s="55">
        <v>8.38</v>
      </c>
      <c r="H36" s="55">
        <v>0</v>
      </c>
      <c r="I36" s="55">
        <v>0</v>
      </c>
      <c r="J36" s="13">
        <v>0</v>
      </c>
    </row>
    <row r="37" spans="1:10" ht="19.5" customHeight="1">
      <c r="A37" s="53" t="s">
        <v>97</v>
      </c>
      <c r="B37" s="53" t="s">
        <v>89</v>
      </c>
      <c r="C37" s="53" t="s">
        <v>84</v>
      </c>
      <c r="D37" s="54" t="s">
        <v>111</v>
      </c>
      <c r="E37" s="54" t="s">
        <v>113</v>
      </c>
      <c r="F37" s="55">
        <f t="shared" si="0"/>
        <v>1378.51</v>
      </c>
      <c r="G37" s="55">
        <v>287.46</v>
      </c>
      <c r="H37" s="55">
        <v>1091.05</v>
      </c>
      <c r="I37" s="55">
        <v>0</v>
      </c>
      <c r="J37" s="13">
        <v>0</v>
      </c>
    </row>
    <row r="38" spans="1:10" ht="19.5" customHeight="1">
      <c r="A38" s="53" t="s">
        <v>97</v>
      </c>
      <c r="B38" s="53" t="s">
        <v>89</v>
      </c>
      <c r="C38" s="53" t="s">
        <v>114</v>
      </c>
      <c r="D38" s="54" t="s">
        <v>111</v>
      </c>
      <c r="E38" s="54" t="s">
        <v>115</v>
      </c>
      <c r="F38" s="55">
        <f t="shared" si="0"/>
        <v>523.95</v>
      </c>
      <c r="G38" s="55">
        <v>0</v>
      </c>
      <c r="H38" s="55">
        <v>523.95</v>
      </c>
      <c r="I38" s="55">
        <v>0</v>
      </c>
      <c r="J38" s="13">
        <v>0</v>
      </c>
    </row>
    <row r="39" spans="1:10" ht="19.5" customHeight="1">
      <c r="A39" s="53" t="s">
        <v>101</v>
      </c>
      <c r="B39" s="53" t="s">
        <v>94</v>
      </c>
      <c r="C39" s="53" t="s">
        <v>89</v>
      </c>
      <c r="D39" s="54" t="s">
        <v>111</v>
      </c>
      <c r="E39" s="54" t="s">
        <v>102</v>
      </c>
      <c r="F39" s="55">
        <f aca="true" t="shared" si="1" ref="F39:F70">SUM(G39:J39)</f>
        <v>10.69</v>
      </c>
      <c r="G39" s="55">
        <v>10.69</v>
      </c>
      <c r="H39" s="55">
        <v>0</v>
      </c>
      <c r="I39" s="55">
        <v>0</v>
      </c>
      <c r="J39" s="13">
        <v>0</v>
      </c>
    </row>
    <row r="40" spans="1:10" ht="19.5" customHeight="1">
      <c r="A40" s="53" t="s">
        <v>101</v>
      </c>
      <c r="B40" s="53" t="s">
        <v>94</v>
      </c>
      <c r="C40" s="53" t="s">
        <v>84</v>
      </c>
      <c r="D40" s="54" t="s">
        <v>111</v>
      </c>
      <c r="E40" s="54" t="s">
        <v>103</v>
      </c>
      <c r="F40" s="55">
        <f t="shared" si="1"/>
        <v>8.8</v>
      </c>
      <c r="G40" s="55">
        <v>8.8</v>
      </c>
      <c r="H40" s="55">
        <v>0</v>
      </c>
      <c r="I40" s="55">
        <v>0</v>
      </c>
      <c r="J40" s="13">
        <v>0</v>
      </c>
    </row>
    <row r="41" spans="1:10" ht="19.5" customHeight="1">
      <c r="A41" s="53" t="s">
        <v>36</v>
      </c>
      <c r="B41" s="53" t="s">
        <v>36</v>
      </c>
      <c r="C41" s="53" t="s">
        <v>36</v>
      </c>
      <c r="D41" s="54" t="s">
        <v>36</v>
      </c>
      <c r="E41" s="54" t="s">
        <v>116</v>
      </c>
      <c r="F41" s="55">
        <f t="shared" si="1"/>
        <v>35190.5</v>
      </c>
      <c r="G41" s="55">
        <v>13176.97</v>
      </c>
      <c r="H41" s="55">
        <v>22013.53</v>
      </c>
      <c r="I41" s="55">
        <v>0</v>
      </c>
      <c r="J41" s="13">
        <v>0</v>
      </c>
    </row>
    <row r="42" spans="1:10" ht="19.5" customHeight="1">
      <c r="A42" s="53" t="s">
        <v>36</v>
      </c>
      <c r="B42" s="53" t="s">
        <v>36</v>
      </c>
      <c r="C42" s="53" t="s">
        <v>36</v>
      </c>
      <c r="D42" s="54" t="s">
        <v>36</v>
      </c>
      <c r="E42" s="54" t="s">
        <v>117</v>
      </c>
      <c r="F42" s="55">
        <f t="shared" si="1"/>
        <v>5382.52</v>
      </c>
      <c r="G42" s="55">
        <v>2672.73</v>
      </c>
      <c r="H42" s="55">
        <v>2709.79</v>
      </c>
      <c r="I42" s="55">
        <v>0</v>
      </c>
      <c r="J42" s="13">
        <v>0</v>
      </c>
    </row>
    <row r="43" spans="1:10" ht="19.5" customHeight="1">
      <c r="A43" s="53" t="s">
        <v>82</v>
      </c>
      <c r="B43" s="53" t="s">
        <v>83</v>
      </c>
      <c r="C43" s="53" t="s">
        <v>84</v>
      </c>
      <c r="D43" s="54" t="s">
        <v>118</v>
      </c>
      <c r="E43" s="54" t="s">
        <v>86</v>
      </c>
      <c r="F43" s="55">
        <f t="shared" si="1"/>
        <v>30</v>
      </c>
      <c r="G43" s="55">
        <v>30</v>
      </c>
      <c r="H43" s="55">
        <v>0</v>
      </c>
      <c r="I43" s="55">
        <v>0</v>
      </c>
      <c r="J43" s="13">
        <v>0</v>
      </c>
    </row>
    <row r="44" spans="1:10" ht="19.5" customHeight="1">
      <c r="A44" s="53" t="s">
        <v>87</v>
      </c>
      <c r="B44" s="53" t="s">
        <v>88</v>
      </c>
      <c r="C44" s="53" t="s">
        <v>88</v>
      </c>
      <c r="D44" s="54" t="s">
        <v>118</v>
      </c>
      <c r="E44" s="54" t="s">
        <v>91</v>
      </c>
      <c r="F44" s="55">
        <f t="shared" si="1"/>
        <v>137.28</v>
      </c>
      <c r="G44" s="55">
        <v>137.28</v>
      </c>
      <c r="H44" s="55">
        <v>0</v>
      </c>
      <c r="I44" s="55">
        <v>0</v>
      </c>
      <c r="J44" s="13">
        <v>0</v>
      </c>
    </row>
    <row r="45" spans="1:10" ht="19.5" customHeight="1">
      <c r="A45" s="53" t="s">
        <v>87</v>
      </c>
      <c r="B45" s="53" t="s">
        <v>88</v>
      </c>
      <c r="C45" s="53" t="s">
        <v>119</v>
      </c>
      <c r="D45" s="54" t="s">
        <v>118</v>
      </c>
      <c r="E45" s="54" t="s">
        <v>120</v>
      </c>
      <c r="F45" s="55">
        <f t="shared" si="1"/>
        <v>66.4</v>
      </c>
      <c r="G45" s="55">
        <v>66.4</v>
      </c>
      <c r="H45" s="55">
        <v>0</v>
      </c>
      <c r="I45" s="55">
        <v>0</v>
      </c>
      <c r="J45" s="13">
        <v>0</v>
      </c>
    </row>
    <row r="46" spans="1:10" ht="19.5" customHeight="1">
      <c r="A46" s="53" t="s">
        <v>92</v>
      </c>
      <c r="B46" s="53" t="s">
        <v>93</v>
      </c>
      <c r="C46" s="53" t="s">
        <v>94</v>
      </c>
      <c r="D46" s="54" t="s">
        <v>118</v>
      </c>
      <c r="E46" s="54" t="s">
        <v>95</v>
      </c>
      <c r="F46" s="55">
        <f t="shared" si="1"/>
        <v>140</v>
      </c>
      <c r="G46" s="55">
        <v>140</v>
      </c>
      <c r="H46" s="55">
        <v>0</v>
      </c>
      <c r="I46" s="55">
        <v>0</v>
      </c>
      <c r="J46" s="13">
        <v>0</v>
      </c>
    </row>
    <row r="47" spans="1:10" ht="19.5" customHeight="1">
      <c r="A47" s="53" t="s">
        <v>97</v>
      </c>
      <c r="B47" s="53" t="s">
        <v>84</v>
      </c>
      <c r="C47" s="53" t="s">
        <v>88</v>
      </c>
      <c r="D47" s="54" t="s">
        <v>118</v>
      </c>
      <c r="E47" s="54" t="s">
        <v>121</v>
      </c>
      <c r="F47" s="55">
        <f t="shared" si="1"/>
        <v>4081.0299999999997</v>
      </c>
      <c r="G47" s="55">
        <v>2093.24</v>
      </c>
      <c r="H47" s="55">
        <v>1987.79</v>
      </c>
      <c r="I47" s="55">
        <v>0</v>
      </c>
      <c r="J47" s="13">
        <v>0</v>
      </c>
    </row>
    <row r="48" spans="1:10" ht="19.5" customHeight="1">
      <c r="A48" s="53" t="s">
        <v>97</v>
      </c>
      <c r="B48" s="53" t="s">
        <v>84</v>
      </c>
      <c r="C48" s="53" t="s">
        <v>114</v>
      </c>
      <c r="D48" s="54" t="s">
        <v>118</v>
      </c>
      <c r="E48" s="54" t="s">
        <v>122</v>
      </c>
      <c r="F48" s="55">
        <f t="shared" si="1"/>
        <v>722</v>
      </c>
      <c r="G48" s="55">
        <v>0</v>
      </c>
      <c r="H48" s="55">
        <v>722</v>
      </c>
      <c r="I48" s="55">
        <v>0</v>
      </c>
      <c r="J48" s="13">
        <v>0</v>
      </c>
    </row>
    <row r="49" spans="1:10" ht="19.5" customHeight="1">
      <c r="A49" s="53" t="s">
        <v>101</v>
      </c>
      <c r="B49" s="53" t="s">
        <v>94</v>
      </c>
      <c r="C49" s="53" t="s">
        <v>89</v>
      </c>
      <c r="D49" s="54" t="s">
        <v>118</v>
      </c>
      <c r="E49" s="54" t="s">
        <v>102</v>
      </c>
      <c r="F49" s="55">
        <f t="shared" si="1"/>
        <v>140</v>
      </c>
      <c r="G49" s="55">
        <v>140</v>
      </c>
      <c r="H49" s="55">
        <v>0</v>
      </c>
      <c r="I49" s="55">
        <v>0</v>
      </c>
      <c r="J49" s="13">
        <v>0</v>
      </c>
    </row>
    <row r="50" spans="1:10" ht="19.5" customHeight="1">
      <c r="A50" s="53" t="s">
        <v>101</v>
      </c>
      <c r="B50" s="53" t="s">
        <v>94</v>
      </c>
      <c r="C50" s="53" t="s">
        <v>84</v>
      </c>
      <c r="D50" s="54" t="s">
        <v>118</v>
      </c>
      <c r="E50" s="54" t="s">
        <v>103</v>
      </c>
      <c r="F50" s="55">
        <f t="shared" si="1"/>
        <v>65.81</v>
      </c>
      <c r="G50" s="55">
        <v>65.81</v>
      </c>
      <c r="H50" s="55">
        <v>0</v>
      </c>
      <c r="I50" s="55">
        <v>0</v>
      </c>
      <c r="J50" s="13">
        <v>0</v>
      </c>
    </row>
    <row r="51" spans="1:10" ht="19.5" customHeight="1">
      <c r="A51" s="53" t="s">
        <v>36</v>
      </c>
      <c r="B51" s="53" t="s">
        <v>36</v>
      </c>
      <c r="C51" s="53" t="s">
        <v>36</v>
      </c>
      <c r="D51" s="54" t="s">
        <v>36</v>
      </c>
      <c r="E51" s="54" t="s">
        <v>123</v>
      </c>
      <c r="F51" s="55">
        <f t="shared" si="1"/>
        <v>1033.38</v>
      </c>
      <c r="G51" s="55">
        <v>246.3</v>
      </c>
      <c r="H51" s="55">
        <v>787.08</v>
      </c>
      <c r="I51" s="55">
        <v>0</v>
      </c>
      <c r="J51" s="13">
        <v>0</v>
      </c>
    </row>
    <row r="52" spans="1:10" ht="19.5" customHeight="1">
      <c r="A52" s="53" t="s">
        <v>82</v>
      </c>
      <c r="B52" s="53" t="s">
        <v>83</v>
      </c>
      <c r="C52" s="53" t="s">
        <v>84</v>
      </c>
      <c r="D52" s="54" t="s">
        <v>124</v>
      </c>
      <c r="E52" s="54" t="s">
        <v>86</v>
      </c>
      <c r="F52" s="55">
        <f t="shared" si="1"/>
        <v>30</v>
      </c>
      <c r="G52" s="55">
        <v>30</v>
      </c>
      <c r="H52" s="55">
        <v>0</v>
      </c>
      <c r="I52" s="55">
        <v>0</v>
      </c>
      <c r="J52" s="13">
        <v>0</v>
      </c>
    </row>
    <row r="53" spans="1:10" ht="19.5" customHeight="1">
      <c r="A53" s="53" t="s">
        <v>87</v>
      </c>
      <c r="B53" s="53" t="s">
        <v>88</v>
      </c>
      <c r="C53" s="53" t="s">
        <v>88</v>
      </c>
      <c r="D53" s="54" t="s">
        <v>124</v>
      </c>
      <c r="E53" s="54" t="s">
        <v>91</v>
      </c>
      <c r="F53" s="55">
        <f t="shared" si="1"/>
        <v>20.6</v>
      </c>
      <c r="G53" s="55">
        <v>20.6</v>
      </c>
      <c r="H53" s="55">
        <v>0</v>
      </c>
      <c r="I53" s="55">
        <v>0</v>
      </c>
      <c r="J53" s="13">
        <v>0</v>
      </c>
    </row>
    <row r="54" spans="1:10" ht="19.5" customHeight="1">
      <c r="A54" s="53" t="s">
        <v>87</v>
      </c>
      <c r="B54" s="53" t="s">
        <v>88</v>
      </c>
      <c r="C54" s="53" t="s">
        <v>119</v>
      </c>
      <c r="D54" s="54" t="s">
        <v>124</v>
      </c>
      <c r="E54" s="54" t="s">
        <v>120</v>
      </c>
      <c r="F54" s="55">
        <f t="shared" si="1"/>
        <v>10.3</v>
      </c>
      <c r="G54" s="55">
        <v>10.3</v>
      </c>
      <c r="H54" s="55">
        <v>0</v>
      </c>
      <c r="I54" s="55">
        <v>0</v>
      </c>
      <c r="J54" s="13">
        <v>0</v>
      </c>
    </row>
    <row r="55" spans="1:10" ht="19.5" customHeight="1">
      <c r="A55" s="53" t="s">
        <v>87</v>
      </c>
      <c r="B55" s="53" t="s">
        <v>114</v>
      </c>
      <c r="C55" s="53" t="s">
        <v>114</v>
      </c>
      <c r="D55" s="54" t="s">
        <v>124</v>
      </c>
      <c r="E55" s="54" t="s">
        <v>125</v>
      </c>
      <c r="F55" s="55">
        <f t="shared" si="1"/>
        <v>1.03</v>
      </c>
      <c r="G55" s="55">
        <v>1.03</v>
      </c>
      <c r="H55" s="55">
        <v>0</v>
      </c>
      <c r="I55" s="55">
        <v>0</v>
      </c>
      <c r="J55" s="13">
        <v>0</v>
      </c>
    </row>
    <row r="56" spans="1:10" ht="19.5" customHeight="1">
      <c r="A56" s="53" t="s">
        <v>92</v>
      </c>
      <c r="B56" s="53" t="s">
        <v>93</v>
      </c>
      <c r="C56" s="53" t="s">
        <v>94</v>
      </c>
      <c r="D56" s="54" t="s">
        <v>124</v>
      </c>
      <c r="E56" s="54" t="s">
        <v>95</v>
      </c>
      <c r="F56" s="55">
        <f t="shared" si="1"/>
        <v>11.59</v>
      </c>
      <c r="G56" s="55">
        <v>11.59</v>
      </c>
      <c r="H56" s="55">
        <v>0</v>
      </c>
      <c r="I56" s="55">
        <v>0</v>
      </c>
      <c r="J56" s="13">
        <v>0</v>
      </c>
    </row>
    <row r="57" spans="1:10" ht="19.5" customHeight="1">
      <c r="A57" s="53" t="s">
        <v>97</v>
      </c>
      <c r="B57" s="53" t="s">
        <v>89</v>
      </c>
      <c r="C57" s="53" t="s">
        <v>114</v>
      </c>
      <c r="D57" s="54" t="s">
        <v>124</v>
      </c>
      <c r="E57" s="54" t="s">
        <v>115</v>
      </c>
      <c r="F57" s="55">
        <f t="shared" si="1"/>
        <v>943.86</v>
      </c>
      <c r="G57" s="55">
        <v>156.78</v>
      </c>
      <c r="H57" s="55">
        <v>787.08</v>
      </c>
      <c r="I57" s="55">
        <v>0</v>
      </c>
      <c r="J57" s="13">
        <v>0</v>
      </c>
    </row>
    <row r="58" spans="1:10" ht="19.5" customHeight="1">
      <c r="A58" s="53" t="s">
        <v>101</v>
      </c>
      <c r="B58" s="53" t="s">
        <v>94</v>
      </c>
      <c r="C58" s="53" t="s">
        <v>89</v>
      </c>
      <c r="D58" s="54" t="s">
        <v>124</v>
      </c>
      <c r="E58" s="54" t="s">
        <v>102</v>
      </c>
      <c r="F58" s="55">
        <f t="shared" si="1"/>
        <v>16</v>
      </c>
      <c r="G58" s="55">
        <v>16</v>
      </c>
      <c r="H58" s="55">
        <v>0</v>
      </c>
      <c r="I58" s="55">
        <v>0</v>
      </c>
      <c r="J58" s="13">
        <v>0</v>
      </c>
    </row>
    <row r="59" spans="1:10" ht="19.5" customHeight="1">
      <c r="A59" s="53" t="s">
        <v>36</v>
      </c>
      <c r="B59" s="53" t="s">
        <v>36</v>
      </c>
      <c r="C59" s="53" t="s">
        <v>36</v>
      </c>
      <c r="D59" s="54" t="s">
        <v>36</v>
      </c>
      <c r="E59" s="54" t="s">
        <v>126</v>
      </c>
      <c r="F59" s="55">
        <f t="shared" si="1"/>
        <v>582.52</v>
      </c>
      <c r="G59" s="55">
        <v>175.97</v>
      </c>
      <c r="H59" s="55">
        <v>406.55</v>
      </c>
      <c r="I59" s="55">
        <v>0</v>
      </c>
      <c r="J59" s="13">
        <v>0</v>
      </c>
    </row>
    <row r="60" spans="1:10" ht="19.5" customHeight="1">
      <c r="A60" s="53" t="s">
        <v>87</v>
      </c>
      <c r="B60" s="53" t="s">
        <v>88</v>
      </c>
      <c r="C60" s="53" t="s">
        <v>88</v>
      </c>
      <c r="D60" s="54" t="s">
        <v>127</v>
      </c>
      <c r="E60" s="54" t="s">
        <v>91</v>
      </c>
      <c r="F60" s="55">
        <f t="shared" si="1"/>
        <v>9.78</v>
      </c>
      <c r="G60" s="55">
        <v>9.78</v>
      </c>
      <c r="H60" s="55">
        <v>0</v>
      </c>
      <c r="I60" s="55">
        <v>0</v>
      </c>
      <c r="J60" s="13">
        <v>0</v>
      </c>
    </row>
    <row r="61" spans="1:10" ht="19.5" customHeight="1">
      <c r="A61" s="53" t="s">
        <v>87</v>
      </c>
      <c r="B61" s="53" t="s">
        <v>88</v>
      </c>
      <c r="C61" s="53" t="s">
        <v>119</v>
      </c>
      <c r="D61" s="54" t="s">
        <v>127</v>
      </c>
      <c r="E61" s="54" t="s">
        <v>120</v>
      </c>
      <c r="F61" s="55">
        <f t="shared" si="1"/>
        <v>5.4</v>
      </c>
      <c r="G61" s="55">
        <v>5.4</v>
      </c>
      <c r="H61" s="55">
        <v>0</v>
      </c>
      <c r="I61" s="55">
        <v>0</v>
      </c>
      <c r="J61" s="13">
        <v>0</v>
      </c>
    </row>
    <row r="62" spans="1:10" ht="19.5" customHeight="1">
      <c r="A62" s="53" t="s">
        <v>87</v>
      </c>
      <c r="B62" s="53" t="s">
        <v>114</v>
      </c>
      <c r="C62" s="53" t="s">
        <v>114</v>
      </c>
      <c r="D62" s="54" t="s">
        <v>127</v>
      </c>
      <c r="E62" s="54" t="s">
        <v>125</v>
      </c>
      <c r="F62" s="55">
        <f t="shared" si="1"/>
        <v>0.55</v>
      </c>
      <c r="G62" s="55">
        <v>0.55</v>
      </c>
      <c r="H62" s="55">
        <v>0</v>
      </c>
      <c r="I62" s="55">
        <v>0</v>
      </c>
      <c r="J62" s="13">
        <v>0</v>
      </c>
    </row>
    <row r="63" spans="1:10" ht="19.5" customHeight="1">
      <c r="A63" s="53" t="s">
        <v>92</v>
      </c>
      <c r="B63" s="53" t="s">
        <v>93</v>
      </c>
      <c r="C63" s="53" t="s">
        <v>94</v>
      </c>
      <c r="D63" s="54" t="s">
        <v>127</v>
      </c>
      <c r="E63" s="54" t="s">
        <v>95</v>
      </c>
      <c r="F63" s="55">
        <f t="shared" si="1"/>
        <v>10</v>
      </c>
      <c r="G63" s="55">
        <v>10</v>
      </c>
      <c r="H63" s="55">
        <v>0</v>
      </c>
      <c r="I63" s="55">
        <v>0</v>
      </c>
      <c r="J63" s="13">
        <v>0</v>
      </c>
    </row>
    <row r="64" spans="1:10" ht="19.5" customHeight="1">
      <c r="A64" s="53" t="s">
        <v>97</v>
      </c>
      <c r="B64" s="53" t="s">
        <v>89</v>
      </c>
      <c r="C64" s="53" t="s">
        <v>119</v>
      </c>
      <c r="D64" s="54" t="s">
        <v>127</v>
      </c>
      <c r="E64" s="54" t="s">
        <v>128</v>
      </c>
      <c r="F64" s="55">
        <f t="shared" si="1"/>
        <v>537.4300000000001</v>
      </c>
      <c r="G64" s="55">
        <v>130.88</v>
      </c>
      <c r="H64" s="55">
        <v>406.55</v>
      </c>
      <c r="I64" s="55">
        <v>0</v>
      </c>
      <c r="J64" s="13">
        <v>0</v>
      </c>
    </row>
    <row r="65" spans="1:10" ht="19.5" customHeight="1">
      <c r="A65" s="53" t="s">
        <v>101</v>
      </c>
      <c r="B65" s="53" t="s">
        <v>94</v>
      </c>
      <c r="C65" s="53" t="s">
        <v>89</v>
      </c>
      <c r="D65" s="54" t="s">
        <v>127</v>
      </c>
      <c r="E65" s="54" t="s">
        <v>102</v>
      </c>
      <c r="F65" s="55">
        <f t="shared" si="1"/>
        <v>11</v>
      </c>
      <c r="G65" s="55">
        <v>11</v>
      </c>
      <c r="H65" s="55">
        <v>0</v>
      </c>
      <c r="I65" s="55">
        <v>0</v>
      </c>
      <c r="J65" s="13">
        <v>0</v>
      </c>
    </row>
    <row r="66" spans="1:10" ht="19.5" customHeight="1">
      <c r="A66" s="53" t="s">
        <v>101</v>
      </c>
      <c r="B66" s="53" t="s">
        <v>94</v>
      </c>
      <c r="C66" s="53" t="s">
        <v>84</v>
      </c>
      <c r="D66" s="54" t="s">
        <v>127</v>
      </c>
      <c r="E66" s="54" t="s">
        <v>103</v>
      </c>
      <c r="F66" s="55">
        <f t="shared" si="1"/>
        <v>8.36</v>
      </c>
      <c r="G66" s="55">
        <v>8.36</v>
      </c>
      <c r="H66" s="55">
        <v>0</v>
      </c>
      <c r="I66" s="55">
        <v>0</v>
      </c>
      <c r="J66" s="13">
        <v>0</v>
      </c>
    </row>
    <row r="67" spans="1:10" ht="19.5" customHeight="1">
      <c r="A67" s="53" t="s">
        <v>36</v>
      </c>
      <c r="B67" s="53" t="s">
        <v>36</v>
      </c>
      <c r="C67" s="53" t="s">
        <v>36</v>
      </c>
      <c r="D67" s="54" t="s">
        <v>36</v>
      </c>
      <c r="E67" s="54" t="s">
        <v>129</v>
      </c>
      <c r="F67" s="55">
        <f t="shared" si="1"/>
        <v>1198.1599999999999</v>
      </c>
      <c r="G67" s="55">
        <v>666.16</v>
      </c>
      <c r="H67" s="55">
        <v>532</v>
      </c>
      <c r="I67" s="55">
        <v>0</v>
      </c>
      <c r="J67" s="13">
        <v>0</v>
      </c>
    </row>
    <row r="68" spans="1:10" ht="19.5" customHeight="1">
      <c r="A68" s="53" t="s">
        <v>82</v>
      </c>
      <c r="B68" s="53" t="s">
        <v>83</v>
      </c>
      <c r="C68" s="53" t="s">
        <v>84</v>
      </c>
      <c r="D68" s="54" t="s">
        <v>130</v>
      </c>
      <c r="E68" s="54" t="s">
        <v>86</v>
      </c>
      <c r="F68" s="55">
        <f t="shared" si="1"/>
        <v>22</v>
      </c>
      <c r="G68" s="55">
        <v>22</v>
      </c>
      <c r="H68" s="55">
        <v>0</v>
      </c>
      <c r="I68" s="55">
        <v>0</v>
      </c>
      <c r="J68" s="13">
        <v>0</v>
      </c>
    </row>
    <row r="69" spans="1:10" ht="19.5" customHeight="1">
      <c r="A69" s="53" t="s">
        <v>87</v>
      </c>
      <c r="B69" s="53" t="s">
        <v>88</v>
      </c>
      <c r="C69" s="53" t="s">
        <v>88</v>
      </c>
      <c r="D69" s="54" t="s">
        <v>130</v>
      </c>
      <c r="E69" s="54" t="s">
        <v>91</v>
      </c>
      <c r="F69" s="55">
        <f t="shared" si="1"/>
        <v>44.48</v>
      </c>
      <c r="G69" s="55">
        <v>44.48</v>
      </c>
      <c r="H69" s="55">
        <v>0</v>
      </c>
      <c r="I69" s="55">
        <v>0</v>
      </c>
      <c r="J69" s="13">
        <v>0</v>
      </c>
    </row>
    <row r="70" spans="1:10" ht="19.5" customHeight="1">
      <c r="A70" s="53" t="s">
        <v>87</v>
      </c>
      <c r="B70" s="53" t="s">
        <v>88</v>
      </c>
      <c r="C70" s="53" t="s">
        <v>119</v>
      </c>
      <c r="D70" s="54" t="s">
        <v>130</v>
      </c>
      <c r="E70" s="54" t="s">
        <v>120</v>
      </c>
      <c r="F70" s="55">
        <f t="shared" si="1"/>
        <v>22.24</v>
      </c>
      <c r="G70" s="55">
        <v>22.24</v>
      </c>
      <c r="H70" s="55">
        <v>0</v>
      </c>
      <c r="I70" s="55">
        <v>0</v>
      </c>
      <c r="J70" s="13">
        <v>0</v>
      </c>
    </row>
    <row r="71" spans="1:10" ht="19.5" customHeight="1">
      <c r="A71" s="53" t="s">
        <v>87</v>
      </c>
      <c r="B71" s="53" t="s">
        <v>114</v>
      </c>
      <c r="C71" s="53" t="s">
        <v>114</v>
      </c>
      <c r="D71" s="54" t="s">
        <v>130</v>
      </c>
      <c r="E71" s="54" t="s">
        <v>125</v>
      </c>
      <c r="F71" s="55">
        <f aca="true" t="shared" si="2" ref="F71:F102">SUM(G71:J71)</f>
        <v>2.22</v>
      </c>
      <c r="G71" s="55">
        <v>2.22</v>
      </c>
      <c r="H71" s="55">
        <v>0</v>
      </c>
      <c r="I71" s="55">
        <v>0</v>
      </c>
      <c r="J71" s="13">
        <v>0</v>
      </c>
    </row>
    <row r="72" spans="1:10" ht="19.5" customHeight="1">
      <c r="A72" s="53" t="s">
        <v>92</v>
      </c>
      <c r="B72" s="53" t="s">
        <v>93</v>
      </c>
      <c r="C72" s="53" t="s">
        <v>94</v>
      </c>
      <c r="D72" s="54" t="s">
        <v>130</v>
      </c>
      <c r="E72" s="54" t="s">
        <v>95</v>
      </c>
      <c r="F72" s="55">
        <f t="shared" si="2"/>
        <v>30.73</v>
      </c>
      <c r="G72" s="55">
        <v>30.73</v>
      </c>
      <c r="H72" s="55">
        <v>0</v>
      </c>
      <c r="I72" s="55">
        <v>0</v>
      </c>
      <c r="J72" s="13">
        <v>0</v>
      </c>
    </row>
    <row r="73" spans="1:10" ht="19.5" customHeight="1">
      <c r="A73" s="53" t="s">
        <v>97</v>
      </c>
      <c r="B73" s="53" t="s">
        <v>84</v>
      </c>
      <c r="C73" s="53" t="s">
        <v>131</v>
      </c>
      <c r="D73" s="54" t="s">
        <v>130</v>
      </c>
      <c r="E73" s="54" t="s">
        <v>132</v>
      </c>
      <c r="F73" s="55">
        <f t="shared" si="2"/>
        <v>1011.0899999999999</v>
      </c>
      <c r="G73" s="55">
        <v>479.09</v>
      </c>
      <c r="H73" s="55">
        <v>532</v>
      </c>
      <c r="I73" s="55">
        <v>0</v>
      </c>
      <c r="J73" s="13">
        <v>0</v>
      </c>
    </row>
    <row r="74" spans="1:10" ht="19.5" customHeight="1">
      <c r="A74" s="53" t="s">
        <v>101</v>
      </c>
      <c r="B74" s="53" t="s">
        <v>94</v>
      </c>
      <c r="C74" s="53" t="s">
        <v>89</v>
      </c>
      <c r="D74" s="54" t="s">
        <v>130</v>
      </c>
      <c r="E74" s="54" t="s">
        <v>102</v>
      </c>
      <c r="F74" s="55">
        <f t="shared" si="2"/>
        <v>33.36</v>
      </c>
      <c r="G74" s="55">
        <v>33.36</v>
      </c>
      <c r="H74" s="55">
        <v>0</v>
      </c>
      <c r="I74" s="55">
        <v>0</v>
      </c>
      <c r="J74" s="13">
        <v>0</v>
      </c>
    </row>
    <row r="75" spans="1:10" ht="19.5" customHeight="1">
      <c r="A75" s="53" t="s">
        <v>101</v>
      </c>
      <c r="B75" s="53" t="s">
        <v>94</v>
      </c>
      <c r="C75" s="53" t="s">
        <v>84</v>
      </c>
      <c r="D75" s="54" t="s">
        <v>130</v>
      </c>
      <c r="E75" s="54" t="s">
        <v>103</v>
      </c>
      <c r="F75" s="55">
        <f t="shared" si="2"/>
        <v>32.04</v>
      </c>
      <c r="G75" s="55">
        <v>32.04</v>
      </c>
      <c r="H75" s="55">
        <v>0</v>
      </c>
      <c r="I75" s="55">
        <v>0</v>
      </c>
      <c r="J75" s="13">
        <v>0</v>
      </c>
    </row>
    <row r="76" spans="1:10" ht="19.5" customHeight="1">
      <c r="A76" s="53" t="s">
        <v>36</v>
      </c>
      <c r="B76" s="53" t="s">
        <v>36</v>
      </c>
      <c r="C76" s="53" t="s">
        <v>36</v>
      </c>
      <c r="D76" s="54" t="s">
        <v>36</v>
      </c>
      <c r="E76" s="54" t="s">
        <v>133</v>
      </c>
      <c r="F76" s="55">
        <f t="shared" si="2"/>
        <v>9912.36</v>
      </c>
      <c r="G76" s="55">
        <v>3112.76</v>
      </c>
      <c r="H76" s="55">
        <v>6799.6</v>
      </c>
      <c r="I76" s="55">
        <v>0</v>
      </c>
      <c r="J76" s="13">
        <v>0</v>
      </c>
    </row>
    <row r="77" spans="1:10" ht="19.5" customHeight="1">
      <c r="A77" s="53" t="s">
        <v>87</v>
      </c>
      <c r="B77" s="53" t="s">
        <v>88</v>
      </c>
      <c r="C77" s="53" t="s">
        <v>94</v>
      </c>
      <c r="D77" s="54" t="s">
        <v>134</v>
      </c>
      <c r="E77" s="54" t="s">
        <v>112</v>
      </c>
      <c r="F77" s="55">
        <f t="shared" si="2"/>
        <v>31.47</v>
      </c>
      <c r="G77" s="55">
        <v>31.47</v>
      </c>
      <c r="H77" s="55">
        <v>0</v>
      </c>
      <c r="I77" s="55">
        <v>0</v>
      </c>
      <c r="J77" s="13">
        <v>0</v>
      </c>
    </row>
    <row r="78" spans="1:10" ht="19.5" customHeight="1">
      <c r="A78" s="53" t="s">
        <v>87</v>
      </c>
      <c r="B78" s="53" t="s">
        <v>88</v>
      </c>
      <c r="C78" s="53" t="s">
        <v>88</v>
      </c>
      <c r="D78" s="54" t="s">
        <v>134</v>
      </c>
      <c r="E78" s="54" t="s">
        <v>91</v>
      </c>
      <c r="F78" s="55">
        <f t="shared" si="2"/>
        <v>214.84</v>
      </c>
      <c r="G78" s="55">
        <v>214.84</v>
      </c>
      <c r="H78" s="55">
        <v>0</v>
      </c>
      <c r="I78" s="55">
        <v>0</v>
      </c>
      <c r="J78" s="13">
        <v>0</v>
      </c>
    </row>
    <row r="79" spans="1:10" ht="19.5" customHeight="1">
      <c r="A79" s="53" t="s">
        <v>87</v>
      </c>
      <c r="B79" s="53" t="s">
        <v>88</v>
      </c>
      <c r="C79" s="53" t="s">
        <v>119</v>
      </c>
      <c r="D79" s="54" t="s">
        <v>134</v>
      </c>
      <c r="E79" s="54" t="s">
        <v>120</v>
      </c>
      <c r="F79" s="55">
        <f t="shared" si="2"/>
        <v>107.42</v>
      </c>
      <c r="G79" s="55">
        <v>107.42</v>
      </c>
      <c r="H79" s="55">
        <v>0</v>
      </c>
      <c r="I79" s="55">
        <v>0</v>
      </c>
      <c r="J79" s="13">
        <v>0</v>
      </c>
    </row>
    <row r="80" spans="1:10" ht="19.5" customHeight="1">
      <c r="A80" s="53" t="s">
        <v>92</v>
      </c>
      <c r="B80" s="53" t="s">
        <v>93</v>
      </c>
      <c r="C80" s="53" t="s">
        <v>94</v>
      </c>
      <c r="D80" s="54" t="s">
        <v>134</v>
      </c>
      <c r="E80" s="54" t="s">
        <v>95</v>
      </c>
      <c r="F80" s="55">
        <f t="shared" si="2"/>
        <v>197.4</v>
      </c>
      <c r="G80" s="55">
        <v>197.4</v>
      </c>
      <c r="H80" s="55">
        <v>0</v>
      </c>
      <c r="I80" s="55">
        <v>0</v>
      </c>
      <c r="J80" s="13">
        <v>0</v>
      </c>
    </row>
    <row r="81" spans="1:10" ht="19.5" customHeight="1">
      <c r="A81" s="53" t="s">
        <v>97</v>
      </c>
      <c r="B81" s="53" t="s">
        <v>93</v>
      </c>
      <c r="C81" s="53" t="s">
        <v>89</v>
      </c>
      <c r="D81" s="54" t="s">
        <v>134</v>
      </c>
      <c r="E81" s="54" t="s">
        <v>135</v>
      </c>
      <c r="F81" s="55">
        <f t="shared" si="2"/>
        <v>9121.28</v>
      </c>
      <c r="G81" s="55">
        <v>2321.68</v>
      </c>
      <c r="H81" s="55">
        <v>6799.6</v>
      </c>
      <c r="I81" s="55">
        <v>0</v>
      </c>
      <c r="J81" s="13">
        <v>0</v>
      </c>
    </row>
    <row r="82" spans="1:10" ht="19.5" customHeight="1">
      <c r="A82" s="53" t="s">
        <v>101</v>
      </c>
      <c r="B82" s="53" t="s">
        <v>94</v>
      </c>
      <c r="C82" s="53" t="s">
        <v>89</v>
      </c>
      <c r="D82" s="54" t="s">
        <v>134</v>
      </c>
      <c r="E82" s="54" t="s">
        <v>102</v>
      </c>
      <c r="F82" s="55">
        <f t="shared" si="2"/>
        <v>161.12</v>
      </c>
      <c r="G82" s="55">
        <v>161.12</v>
      </c>
      <c r="H82" s="55">
        <v>0</v>
      </c>
      <c r="I82" s="55">
        <v>0</v>
      </c>
      <c r="J82" s="13">
        <v>0</v>
      </c>
    </row>
    <row r="83" spans="1:10" ht="19.5" customHeight="1">
      <c r="A83" s="53" t="s">
        <v>101</v>
      </c>
      <c r="B83" s="53" t="s">
        <v>94</v>
      </c>
      <c r="C83" s="53" t="s">
        <v>84</v>
      </c>
      <c r="D83" s="54" t="s">
        <v>134</v>
      </c>
      <c r="E83" s="54" t="s">
        <v>103</v>
      </c>
      <c r="F83" s="55">
        <f t="shared" si="2"/>
        <v>78.83</v>
      </c>
      <c r="G83" s="55">
        <v>78.83</v>
      </c>
      <c r="H83" s="55">
        <v>0</v>
      </c>
      <c r="I83" s="55">
        <v>0</v>
      </c>
      <c r="J83" s="13">
        <v>0</v>
      </c>
    </row>
    <row r="84" spans="1:10" ht="19.5" customHeight="1">
      <c r="A84" s="53" t="s">
        <v>36</v>
      </c>
      <c r="B84" s="53" t="s">
        <v>36</v>
      </c>
      <c r="C84" s="53" t="s">
        <v>36</v>
      </c>
      <c r="D84" s="54" t="s">
        <v>36</v>
      </c>
      <c r="E84" s="54" t="s">
        <v>136</v>
      </c>
      <c r="F84" s="55">
        <f t="shared" si="2"/>
        <v>1532.55</v>
      </c>
      <c r="G84" s="55">
        <v>466.18</v>
      </c>
      <c r="H84" s="55">
        <v>1066.37</v>
      </c>
      <c r="I84" s="55">
        <v>0</v>
      </c>
      <c r="J84" s="13">
        <v>0</v>
      </c>
    </row>
    <row r="85" spans="1:10" ht="19.5" customHeight="1">
      <c r="A85" s="53" t="s">
        <v>82</v>
      </c>
      <c r="B85" s="53" t="s">
        <v>83</v>
      </c>
      <c r="C85" s="53" t="s">
        <v>84</v>
      </c>
      <c r="D85" s="54" t="s">
        <v>137</v>
      </c>
      <c r="E85" s="54" t="s">
        <v>86</v>
      </c>
      <c r="F85" s="55">
        <f t="shared" si="2"/>
        <v>30</v>
      </c>
      <c r="G85" s="55">
        <v>30</v>
      </c>
      <c r="H85" s="55">
        <v>0</v>
      </c>
      <c r="I85" s="55">
        <v>0</v>
      </c>
      <c r="J85" s="13">
        <v>0</v>
      </c>
    </row>
    <row r="86" spans="1:10" ht="19.5" customHeight="1">
      <c r="A86" s="53" t="s">
        <v>87</v>
      </c>
      <c r="B86" s="53" t="s">
        <v>88</v>
      </c>
      <c r="C86" s="53" t="s">
        <v>88</v>
      </c>
      <c r="D86" s="54" t="s">
        <v>137</v>
      </c>
      <c r="E86" s="54" t="s">
        <v>91</v>
      </c>
      <c r="F86" s="55">
        <f t="shared" si="2"/>
        <v>27</v>
      </c>
      <c r="G86" s="55">
        <v>27</v>
      </c>
      <c r="H86" s="55">
        <v>0</v>
      </c>
      <c r="I86" s="55">
        <v>0</v>
      </c>
      <c r="J86" s="13">
        <v>0</v>
      </c>
    </row>
    <row r="87" spans="1:10" ht="19.5" customHeight="1">
      <c r="A87" s="53" t="s">
        <v>87</v>
      </c>
      <c r="B87" s="53" t="s">
        <v>88</v>
      </c>
      <c r="C87" s="53" t="s">
        <v>119</v>
      </c>
      <c r="D87" s="54" t="s">
        <v>137</v>
      </c>
      <c r="E87" s="54" t="s">
        <v>120</v>
      </c>
      <c r="F87" s="55">
        <f t="shared" si="2"/>
        <v>14.6</v>
      </c>
      <c r="G87" s="55">
        <v>14.6</v>
      </c>
      <c r="H87" s="55">
        <v>0</v>
      </c>
      <c r="I87" s="55">
        <v>0</v>
      </c>
      <c r="J87" s="13">
        <v>0</v>
      </c>
    </row>
    <row r="88" spans="1:10" ht="19.5" customHeight="1">
      <c r="A88" s="53" t="s">
        <v>87</v>
      </c>
      <c r="B88" s="53" t="s">
        <v>114</v>
      </c>
      <c r="C88" s="53" t="s">
        <v>114</v>
      </c>
      <c r="D88" s="54" t="s">
        <v>137</v>
      </c>
      <c r="E88" s="54" t="s">
        <v>125</v>
      </c>
      <c r="F88" s="55">
        <f t="shared" si="2"/>
        <v>2.44</v>
      </c>
      <c r="G88" s="55">
        <v>2.44</v>
      </c>
      <c r="H88" s="55">
        <v>0</v>
      </c>
      <c r="I88" s="55">
        <v>0</v>
      </c>
      <c r="J88" s="13">
        <v>0</v>
      </c>
    </row>
    <row r="89" spans="1:10" ht="19.5" customHeight="1">
      <c r="A89" s="53" t="s">
        <v>92</v>
      </c>
      <c r="B89" s="53" t="s">
        <v>93</v>
      </c>
      <c r="C89" s="53" t="s">
        <v>94</v>
      </c>
      <c r="D89" s="54" t="s">
        <v>137</v>
      </c>
      <c r="E89" s="54" t="s">
        <v>95</v>
      </c>
      <c r="F89" s="55">
        <f t="shared" si="2"/>
        <v>20.87</v>
      </c>
      <c r="G89" s="55">
        <v>20.87</v>
      </c>
      <c r="H89" s="55">
        <v>0</v>
      </c>
      <c r="I89" s="55">
        <v>0</v>
      </c>
      <c r="J89" s="13">
        <v>0</v>
      </c>
    </row>
    <row r="90" spans="1:10" ht="19.5" customHeight="1">
      <c r="A90" s="53" t="s">
        <v>97</v>
      </c>
      <c r="B90" s="53" t="s">
        <v>89</v>
      </c>
      <c r="C90" s="53" t="s">
        <v>131</v>
      </c>
      <c r="D90" s="54" t="s">
        <v>137</v>
      </c>
      <c r="E90" s="54" t="s">
        <v>138</v>
      </c>
      <c r="F90" s="55">
        <f t="shared" si="2"/>
        <v>1405.36</v>
      </c>
      <c r="G90" s="55">
        <v>338.99</v>
      </c>
      <c r="H90" s="55">
        <v>1066.37</v>
      </c>
      <c r="I90" s="55">
        <v>0</v>
      </c>
      <c r="J90" s="13">
        <v>0</v>
      </c>
    </row>
    <row r="91" spans="1:10" ht="19.5" customHeight="1">
      <c r="A91" s="53" t="s">
        <v>101</v>
      </c>
      <c r="B91" s="53" t="s">
        <v>94</v>
      </c>
      <c r="C91" s="53" t="s">
        <v>89</v>
      </c>
      <c r="D91" s="54" t="s">
        <v>137</v>
      </c>
      <c r="E91" s="54" t="s">
        <v>102</v>
      </c>
      <c r="F91" s="55">
        <f t="shared" si="2"/>
        <v>22.26</v>
      </c>
      <c r="G91" s="55">
        <v>22.26</v>
      </c>
      <c r="H91" s="55">
        <v>0</v>
      </c>
      <c r="I91" s="55">
        <v>0</v>
      </c>
      <c r="J91" s="13">
        <v>0</v>
      </c>
    </row>
    <row r="92" spans="1:10" ht="19.5" customHeight="1">
      <c r="A92" s="53" t="s">
        <v>101</v>
      </c>
      <c r="B92" s="53" t="s">
        <v>94</v>
      </c>
      <c r="C92" s="53" t="s">
        <v>84</v>
      </c>
      <c r="D92" s="54" t="s">
        <v>137</v>
      </c>
      <c r="E92" s="54" t="s">
        <v>103</v>
      </c>
      <c r="F92" s="55">
        <f t="shared" si="2"/>
        <v>10.02</v>
      </c>
      <c r="G92" s="55">
        <v>10.02</v>
      </c>
      <c r="H92" s="55">
        <v>0</v>
      </c>
      <c r="I92" s="55">
        <v>0</v>
      </c>
      <c r="J92" s="13">
        <v>0</v>
      </c>
    </row>
    <row r="93" spans="1:10" ht="19.5" customHeight="1">
      <c r="A93" s="53" t="s">
        <v>36</v>
      </c>
      <c r="B93" s="53" t="s">
        <v>36</v>
      </c>
      <c r="C93" s="53" t="s">
        <v>36</v>
      </c>
      <c r="D93" s="54" t="s">
        <v>36</v>
      </c>
      <c r="E93" s="54" t="s">
        <v>139</v>
      </c>
      <c r="F93" s="55">
        <f t="shared" si="2"/>
        <v>409.92999999999995</v>
      </c>
      <c r="G93" s="55">
        <v>191.23</v>
      </c>
      <c r="H93" s="55">
        <v>218.7</v>
      </c>
      <c r="I93" s="55">
        <v>0</v>
      </c>
      <c r="J93" s="13">
        <v>0</v>
      </c>
    </row>
    <row r="94" spans="1:10" ht="19.5" customHeight="1">
      <c r="A94" s="53" t="s">
        <v>82</v>
      </c>
      <c r="B94" s="53" t="s">
        <v>83</v>
      </c>
      <c r="C94" s="53" t="s">
        <v>84</v>
      </c>
      <c r="D94" s="54" t="s">
        <v>140</v>
      </c>
      <c r="E94" s="54" t="s">
        <v>86</v>
      </c>
      <c r="F94" s="55">
        <f t="shared" si="2"/>
        <v>6.88</v>
      </c>
      <c r="G94" s="55">
        <v>6.88</v>
      </c>
      <c r="H94" s="55">
        <v>0</v>
      </c>
      <c r="I94" s="55">
        <v>0</v>
      </c>
      <c r="J94" s="13">
        <v>0</v>
      </c>
    </row>
    <row r="95" spans="1:10" ht="19.5" customHeight="1">
      <c r="A95" s="53" t="s">
        <v>87</v>
      </c>
      <c r="B95" s="53" t="s">
        <v>88</v>
      </c>
      <c r="C95" s="53" t="s">
        <v>88</v>
      </c>
      <c r="D95" s="54" t="s">
        <v>140</v>
      </c>
      <c r="E95" s="54" t="s">
        <v>91</v>
      </c>
      <c r="F95" s="55">
        <f t="shared" si="2"/>
        <v>11.5</v>
      </c>
      <c r="G95" s="55">
        <v>11.5</v>
      </c>
      <c r="H95" s="55">
        <v>0</v>
      </c>
      <c r="I95" s="55">
        <v>0</v>
      </c>
      <c r="J95" s="13">
        <v>0</v>
      </c>
    </row>
    <row r="96" spans="1:10" ht="19.5" customHeight="1">
      <c r="A96" s="53" t="s">
        <v>87</v>
      </c>
      <c r="B96" s="53" t="s">
        <v>88</v>
      </c>
      <c r="C96" s="53" t="s">
        <v>119</v>
      </c>
      <c r="D96" s="54" t="s">
        <v>140</v>
      </c>
      <c r="E96" s="54" t="s">
        <v>120</v>
      </c>
      <c r="F96" s="55">
        <f t="shared" si="2"/>
        <v>5.7</v>
      </c>
      <c r="G96" s="55">
        <v>5.7</v>
      </c>
      <c r="H96" s="55">
        <v>0</v>
      </c>
      <c r="I96" s="55">
        <v>0</v>
      </c>
      <c r="J96" s="13">
        <v>0</v>
      </c>
    </row>
    <row r="97" spans="1:10" ht="19.5" customHeight="1">
      <c r="A97" s="53" t="s">
        <v>92</v>
      </c>
      <c r="B97" s="53" t="s">
        <v>93</v>
      </c>
      <c r="C97" s="53" t="s">
        <v>94</v>
      </c>
      <c r="D97" s="54" t="s">
        <v>140</v>
      </c>
      <c r="E97" s="54" t="s">
        <v>95</v>
      </c>
      <c r="F97" s="55">
        <f t="shared" si="2"/>
        <v>8.5</v>
      </c>
      <c r="G97" s="55">
        <v>8.5</v>
      </c>
      <c r="H97" s="55">
        <v>0</v>
      </c>
      <c r="I97" s="55">
        <v>0</v>
      </c>
      <c r="J97" s="13">
        <v>0</v>
      </c>
    </row>
    <row r="98" spans="1:10" ht="19.5" customHeight="1">
      <c r="A98" s="53" t="s">
        <v>97</v>
      </c>
      <c r="B98" s="53" t="s">
        <v>93</v>
      </c>
      <c r="C98" s="53" t="s">
        <v>94</v>
      </c>
      <c r="D98" s="54" t="s">
        <v>140</v>
      </c>
      <c r="E98" s="54" t="s">
        <v>108</v>
      </c>
      <c r="F98" s="55">
        <f t="shared" si="2"/>
        <v>353.78999999999996</v>
      </c>
      <c r="G98" s="55">
        <v>135.09</v>
      </c>
      <c r="H98" s="55">
        <v>218.7</v>
      </c>
      <c r="I98" s="55">
        <v>0</v>
      </c>
      <c r="J98" s="13">
        <v>0</v>
      </c>
    </row>
    <row r="99" spans="1:10" ht="19.5" customHeight="1">
      <c r="A99" s="53" t="s">
        <v>101</v>
      </c>
      <c r="B99" s="53" t="s">
        <v>94</v>
      </c>
      <c r="C99" s="53" t="s">
        <v>89</v>
      </c>
      <c r="D99" s="54" t="s">
        <v>140</v>
      </c>
      <c r="E99" s="54" t="s">
        <v>102</v>
      </c>
      <c r="F99" s="55">
        <f t="shared" si="2"/>
        <v>11.3</v>
      </c>
      <c r="G99" s="55">
        <v>11.3</v>
      </c>
      <c r="H99" s="55">
        <v>0</v>
      </c>
      <c r="I99" s="55">
        <v>0</v>
      </c>
      <c r="J99" s="13">
        <v>0</v>
      </c>
    </row>
    <row r="100" spans="1:10" ht="19.5" customHeight="1">
      <c r="A100" s="53" t="s">
        <v>101</v>
      </c>
      <c r="B100" s="53" t="s">
        <v>94</v>
      </c>
      <c r="C100" s="53" t="s">
        <v>84</v>
      </c>
      <c r="D100" s="54" t="s">
        <v>140</v>
      </c>
      <c r="E100" s="54" t="s">
        <v>103</v>
      </c>
      <c r="F100" s="55">
        <f t="shared" si="2"/>
        <v>12.26</v>
      </c>
      <c r="G100" s="55">
        <v>12.26</v>
      </c>
      <c r="H100" s="55">
        <v>0</v>
      </c>
      <c r="I100" s="55">
        <v>0</v>
      </c>
      <c r="J100" s="13">
        <v>0</v>
      </c>
    </row>
    <row r="101" spans="1:10" ht="19.5" customHeight="1">
      <c r="A101" s="53" t="s">
        <v>36</v>
      </c>
      <c r="B101" s="53" t="s">
        <v>36</v>
      </c>
      <c r="C101" s="53" t="s">
        <v>36</v>
      </c>
      <c r="D101" s="54" t="s">
        <v>36</v>
      </c>
      <c r="E101" s="54" t="s">
        <v>141</v>
      </c>
      <c r="F101" s="55">
        <f t="shared" si="2"/>
        <v>646.72</v>
      </c>
      <c r="G101" s="55">
        <v>320.19</v>
      </c>
      <c r="H101" s="55">
        <v>326.53</v>
      </c>
      <c r="I101" s="55">
        <v>0</v>
      </c>
      <c r="J101" s="13">
        <v>0</v>
      </c>
    </row>
    <row r="102" spans="1:10" ht="19.5" customHeight="1">
      <c r="A102" s="53" t="s">
        <v>142</v>
      </c>
      <c r="B102" s="53" t="s">
        <v>131</v>
      </c>
      <c r="C102" s="53" t="s">
        <v>114</v>
      </c>
      <c r="D102" s="54" t="s">
        <v>143</v>
      </c>
      <c r="E102" s="54" t="s">
        <v>144</v>
      </c>
      <c r="F102" s="55">
        <f t="shared" si="2"/>
        <v>15</v>
      </c>
      <c r="G102" s="55">
        <v>0</v>
      </c>
      <c r="H102" s="55">
        <v>15</v>
      </c>
      <c r="I102" s="55">
        <v>0</v>
      </c>
      <c r="J102" s="13">
        <v>0</v>
      </c>
    </row>
    <row r="103" spans="1:10" ht="19.5" customHeight="1">
      <c r="A103" s="53" t="s">
        <v>145</v>
      </c>
      <c r="B103" s="53" t="s">
        <v>146</v>
      </c>
      <c r="C103" s="53" t="s">
        <v>94</v>
      </c>
      <c r="D103" s="54" t="s">
        <v>143</v>
      </c>
      <c r="E103" s="54" t="s">
        <v>147</v>
      </c>
      <c r="F103" s="55">
        <f aca="true" t="shared" si="3" ref="F103:F134">SUM(G103:J103)</f>
        <v>31.36</v>
      </c>
      <c r="G103" s="55">
        <v>0</v>
      </c>
      <c r="H103" s="55">
        <v>31.36</v>
      </c>
      <c r="I103" s="55">
        <v>0</v>
      </c>
      <c r="J103" s="13">
        <v>0</v>
      </c>
    </row>
    <row r="104" spans="1:10" ht="19.5" customHeight="1">
      <c r="A104" s="53" t="s">
        <v>145</v>
      </c>
      <c r="B104" s="53" t="s">
        <v>114</v>
      </c>
      <c r="C104" s="53" t="s">
        <v>114</v>
      </c>
      <c r="D104" s="54" t="s">
        <v>143</v>
      </c>
      <c r="E104" s="54" t="s">
        <v>148</v>
      </c>
      <c r="F104" s="55">
        <f t="shared" si="3"/>
        <v>129.57</v>
      </c>
      <c r="G104" s="55">
        <v>0</v>
      </c>
      <c r="H104" s="55">
        <v>129.57</v>
      </c>
      <c r="I104" s="55">
        <v>0</v>
      </c>
      <c r="J104" s="13">
        <v>0</v>
      </c>
    </row>
    <row r="105" spans="1:10" ht="19.5" customHeight="1">
      <c r="A105" s="53" t="s">
        <v>87</v>
      </c>
      <c r="B105" s="53" t="s">
        <v>88</v>
      </c>
      <c r="C105" s="53" t="s">
        <v>88</v>
      </c>
      <c r="D105" s="54" t="s">
        <v>143</v>
      </c>
      <c r="E105" s="54" t="s">
        <v>91</v>
      </c>
      <c r="F105" s="55">
        <f t="shared" si="3"/>
        <v>31.34</v>
      </c>
      <c r="G105" s="55">
        <v>31.34</v>
      </c>
      <c r="H105" s="55">
        <v>0</v>
      </c>
      <c r="I105" s="55">
        <v>0</v>
      </c>
      <c r="J105" s="13">
        <v>0</v>
      </c>
    </row>
    <row r="106" spans="1:10" ht="19.5" customHeight="1">
      <c r="A106" s="53" t="s">
        <v>87</v>
      </c>
      <c r="B106" s="53" t="s">
        <v>88</v>
      </c>
      <c r="C106" s="53" t="s">
        <v>119</v>
      </c>
      <c r="D106" s="54" t="s">
        <v>143</v>
      </c>
      <c r="E106" s="54" t="s">
        <v>120</v>
      </c>
      <c r="F106" s="55">
        <f t="shared" si="3"/>
        <v>15.67</v>
      </c>
      <c r="G106" s="55">
        <v>15.67</v>
      </c>
      <c r="H106" s="55">
        <v>0</v>
      </c>
      <c r="I106" s="55">
        <v>0</v>
      </c>
      <c r="J106" s="13">
        <v>0</v>
      </c>
    </row>
    <row r="107" spans="1:10" ht="19.5" customHeight="1">
      <c r="A107" s="53" t="s">
        <v>97</v>
      </c>
      <c r="B107" s="53" t="s">
        <v>89</v>
      </c>
      <c r="C107" s="53" t="s">
        <v>88</v>
      </c>
      <c r="D107" s="54" t="s">
        <v>143</v>
      </c>
      <c r="E107" s="54" t="s">
        <v>149</v>
      </c>
      <c r="F107" s="55">
        <f t="shared" si="3"/>
        <v>400.28</v>
      </c>
      <c r="G107" s="55">
        <v>249.68</v>
      </c>
      <c r="H107" s="55">
        <v>150.6</v>
      </c>
      <c r="I107" s="55">
        <v>0</v>
      </c>
      <c r="J107" s="13">
        <v>0</v>
      </c>
    </row>
    <row r="108" spans="1:10" ht="19.5" customHeight="1">
      <c r="A108" s="53" t="s">
        <v>101</v>
      </c>
      <c r="B108" s="53" t="s">
        <v>94</v>
      </c>
      <c r="C108" s="53" t="s">
        <v>89</v>
      </c>
      <c r="D108" s="54" t="s">
        <v>143</v>
      </c>
      <c r="E108" s="54" t="s">
        <v>102</v>
      </c>
      <c r="F108" s="55">
        <f t="shared" si="3"/>
        <v>23.5</v>
      </c>
      <c r="G108" s="55">
        <v>23.5</v>
      </c>
      <c r="H108" s="55">
        <v>0</v>
      </c>
      <c r="I108" s="55">
        <v>0</v>
      </c>
      <c r="J108" s="13">
        <v>0</v>
      </c>
    </row>
    <row r="109" spans="1:10" ht="19.5" customHeight="1">
      <c r="A109" s="53" t="s">
        <v>36</v>
      </c>
      <c r="B109" s="53" t="s">
        <v>36</v>
      </c>
      <c r="C109" s="53" t="s">
        <v>36</v>
      </c>
      <c r="D109" s="54" t="s">
        <v>36</v>
      </c>
      <c r="E109" s="54" t="s">
        <v>150</v>
      </c>
      <c r="F109" s="55">
        <f t="shared" si="3"/>
        <v>14492.36</v>
      </c>
      <c r="G109" s="55">
        <v>5325.45</v>
      </c>
      <c r="H109" s="55">
        <v>9166.91</v>
      </c>
      <c r="I109" s="55">
        <v>0</v>
      </c>
      <c r="J109" s="13">
        <v>0</v>
      </c>
    </row>
    <row r="110" spans="1:10" ht="19.5" customHeight="1">
      <c r="A110" s="53" t="s">
        <v>142</v>
      </c>
      <c r="B110" s="53" t="s">
        <v>131</v>
      </c>
      <c r="C110" s="53" t="s">
        <v>114</v>
      </c>
      <c r="D110" s="54" t="s">
        <v>151</v>
      </c>
      <c r="E110" s="54" t="s">
        <v>144</v>
      </c>
      <c r="F110" s="55">
        <f t="shared" si="3"/>
        <v>15</v>
      </c>
      <c r="G110" s="55">
        <v>0</v>
      </c>
      <c r="H110" s="55">
        <v>15</v>
      </c>
      <c r="I110" s="55">
        <v>0</v>
      </c>
      <c r="J110" s="13">
        <v>0</v>
      </c>
    </row>
    <row r="111" spans="1:10" ht="19.5" customHeight="1">
      <c r="A111" s="53" t="s">
        <v>82</v>
      </c>
      <c r="B111" s="53" t="s">
        <v>83</v>
      </c>
      <c r="C111" s="53" t="s">
        <v>84</v>
      </c>
      <c r="D111" s="54" t="s">
        <v>151</v>
      </c>
      <c r="E111" s="54" t="s">
        <v>86</v>
      </c>
      <c r="F111" s="55">
        <f t="shared" si="3"/>
        <v>65</v>
      </c>
      <c r="G111" s="55">
        <v>65</v>
      </c>
      <c r="H111" s="55">
        <v>0</v>
      </c>
      <c r="I111" s="55">
        <v>0</v>
      </c>
      <c r="J111" s="13">
        <v>0</v>
      </c>
    </row>
    <row r="112" spans="1:10" ht="19.5" customHeight="1">
      <c r="A112" s="53" t="s">
        <v>145</v>
      </c>
      <c r="B112" s="53" t="s">
        <v>94</v>
      </c>
      <c r="C112" s="53" t="s">
        <v>119</v>
      </c>
      <c r="D112" s="54" t="s">
        <v>151</v>
      </c>
      <c r="E112" s="54" t="s">
        <v>152</v>
      </c>
      <c r="F112" s="55">
        <f t="shared" si="3"/>
        <v>51.58</v>
      </c>
      <c r="G112" s="55">
        <v>0</v>
      </c>
      <c r="H112" s="55">
        <v>51.58</v>
      </c>
      <c r="I112" s="55">
        <v>0</v>
      </c>
      <c r="J112" s="13">
        <v>0</v>
      </c>
    </row>
    <row r="113" spans="1:10" ht="19.5" customHeight="1">
      <c r="A113" s="53" t="s">
        <v>145</v>
      </c>
      <c r="B113" s="53" t="s">
        <v>84</v>
      </c>
      <c r="C113" s="53" t="s">
        <v>89</v>
      </c>
      <c r="D113" s="54" t="s">
        <v>151</v>
      </c>
      <c r="E113" s="54" t="s">
        <v>153</v>
      </c>
      <c r="F113" s="55">
        <f t="shared" si="3"/>
        <v>3384.06</v>
      </c>
      <c r="G113" s="55">
        <v>3384.06</v>
      </c>
      <c r="H113" s="55">
        <v>0</v>
      </c>
      <c r="I113" s="55">
        <v>0</v>
      </c>
      <c r="J113" s="13">
        <v>0</v>
      </c>
    </row>
    <row r="114" spans="1:10" ht="19.5" customHeight="1">
      <c r="A114" s="53" t="s">
        <v>145</v>
      </c>
      <c r="B114" s="53" t="s">
        <v>131</v>
      </c>
      <c r="C114" s="53" t="s">
        <v>131</v>
      </c>
      <c r="D114" s="54" t="s">
        <v>151</v>
      </c>
      <c r="E114" s="54" t="s">
        <v>154</v>
      </c>
      <c r="F114" s="55">
        <f t="shared" si="3"/>
        <v>30</v>
      </c>
      <c r="G114" s="55">
        <v>0</v>
      </c>
      <c r="H114" s="55">
        <v>30</v>
      </c>
      <c r="I114" s="55">
        <v>0</v>
      </c>
      <c r="J114" s="13">
        <v>0</v>
      </c>
    </row>
    <row r="115" spans="1:10" ht="19.5" customHeight="1">
      <c r="A115" s="53" t="s">
        <v>145</v>
      </c>
      <c r="B115" s="53" t="s">
        <v>131</v>
      </c>
      <c r="C115" s="53" t="s">
        <v>114</v>
      </c>
      <c r="D115" s="54" t="s">
        <v>151</v>
      </c>
      <c r="E115" s="54" t="s">
        <v>155</v>
      </c>
      <c r="F115" s="55">
        <f t="shared" si="3"/>
        <v>143.18</v>
      </c>
      <c r="G115" s="55">
        <v>0</v>
      </c>
      <c r="H115" s="55">
        <v>143.18</v>
      </c>
      <c r="I115" s="55">
        <v>0</v>
      </c>
      <c r="J115" s="13">
        <v>0</v>
      </c>
    </row>
    <row r="116" spans="1:10" ht="19.5" customHeight="1">
      <c r="A116" s="53" t="s">
        <v>145</v>
      </c>
      <c r="B116" s="53" t="s">
        <v>146</v>
      </c>
      <c r="C116" s="53" t="s">
        <v>94</v>
      </c>
      <c r="D116" s="54" t="s">
        <v>151</v>
      </c>
      <c r="E116" s="54" t="s">
        <v>147</v>
      </c>
      <c r="F116" s="55">
        <f t="shared" si="3"/>
        <v>172.43</v>
      </c>
      <c r="G116" s="55">
        <v>0</v>
      </c>
      <c r="H116" s="55">
        <v>172.43</v>
      </c>
      <c r="I116" s="55">
        <v>0</v>
      </c>
      <c r="J116" s="13">
        <v>0</v>
      </c>
    </row>
    <row r="117" spans="1:10" ht="19.5" customHeight="1">
      <c r="A117" s="53" t="s">
        <v>145</v>
      </c>
      <c r="B117" s="53" t="s">
        <v>114</v>
      </c>
      <c r="C117" s="53" t="s">
        <v>114</v>
      </c>
      <c r="D117" s="54" t="s">
        <v>151</v>
      </c>
      <c r="E117" s="54" t="s">
        <v>148</v>
      </c>
      <c r="F117" s="55">
        <f t="shared" si="3"/>
        <v>315.96</v>
      </c>
      <c r="G117" s="55">
        <v>0</v>
      </c>
      <c r="H117" s="55">
        <v>315.96</v>
      </c>
      <c r="I117" s="55">
        <v>0</v>
      </c>
      <c r="J117" s="13">
        <v>0</v>
      </c>
    </row>
    <row r="118" spans="1:10" ht="19.5" customHeight="1">
      <c r="A118" s="53" t="s">
        <v>87</v>
      </c>
      <c r="B118" s="53" t="s">
        <v>88</v>
      </c>
      <c r="C118" s="53" t="s">
        <v>94</v>
      </c>
      <c r="D118" s="54" t="s">
        <v>151</v>
      </c>
      <c r="E118" s="54" t="s">
        <v>112</v>
      </c>
      <c r="F118" s="55">
        <f t="shared" si="3"/>
        <v>22.91</v>
      </c>
      <c r="G118" s="55">
        <v>22.91</v>
      </c>
      <c r="H118" s="55">
        <v>0</v>
      </c>
      <c r="I118" s="55">
        <v>0</v>
      </c>
      <c r="J118" s="13">
        <v>0</v>
      </c>
    </row>
    <row r="119" spans="1:10" ht="19.5" customHeight="1">
      <c r="A119" s="53" t="s">
        <v>87</v>
      </c>
      <c r="B119" s="53" t="s">
        <v>88</v>
      </c>
      <c r="C119" s="53" t="s">
        <v>88</v>
      </c>
      <c r="D119" s="54" t="s">
        <v>151</v>
      </c>
      <c r="E119" s="54" t="s">
        <v>91</v>
      </c>
      <c r="F119" s="55">
        <f t="shared" si="3"/>
        <v>381.63</v>
      </c>
      <c r="G119" s="55">
        <v>381.63</v>
      </c>
      <c r="H119" s="55">
        <v>0</v>
      </c>
      <c r="I119" s="55">
        <v>0</v>
      </c>
      <c r="J119" s="13">
        <v>0</v>
      </c>
    </row>
    <row r="120" spans="1:10" ht="19.5" customHeight="1">
      <c r="A120" s="53" t="s">
        <v>87</v>
      </c>
      <c r="B120" s="53" t="s">
        <v>88</v>
      </c>
      <c r="C120" s="53" t="s">
        <v>119</v>
      </c>
      <c r="D120" s="54" t="s">
        <v>151</v>
      </c>
      <c r="E120" s="54" t="s">
        <v>120</v>
      </c>
      <c r="F120" s="55">
        <f t="shared" si="3"/>
        <v>190.82</v>
      </c>
      <c r="G120" s="55">
        <v>190.82</v>
      </c>
      <c r="H120" s="55">
        <v>0</v>
      </c>
      <c r="I120" s="55">
        <v>0</v>
      </c>
      <c r="J120" s="13">
        <v>0</v>
      </c>
    </row>
    <row r="121" spans="1:10" ht="19.5" customHeight="1">
      <c r="A121" s="53" t="s">
        <v>92</v>
      </c>
      <c r="B121" s="53" t="s">
        <v>93</v>
      </c>
      <c r="C121" s="53" t="s">
        <v>94</v>
      </c>
      <c r="D121" s="54" t="s">
        <v>151</v>
      </c>
      <c r="E121" s="54" t="s">
        <v>95</v>
      </c>
      <c r="F121" s="55">
        <f t="shared" si="3"/>
        <v>288</v>
      </c>
      <c r="G121" s="55">
        <v>288</v>
      </c>
      <c r="H121" s="55">
        <v>0</v>
      </c>
      <c r="I121" s="55">
        <v>0</v>
      </c>
      <c r="J121" s="13">
        <v>0</v>
      </c>
    </row>
    <row r="122" spans="1:10" ht="19.5" customHeight="1">
      <c r="A122" s="53" t="s">
        <v>97</v>
      </c>
      <c r="B122" s="53" t="s">
        <v>89</v>
      </c>
      <c r="C122" s="53" t="s">
        <v>88</v>
      </c>
      <c r="D122" s="54" t="s">
        <v>151</v>
      </c>
      <c r="E122" s="54" t="s">
        <v>149</v>
      </c>
      <c r="F122" s="55">
        <f t="shared" si="3"/>
        <v>8645.66</v>
      </c>
      <c r="G122" s="55">
        <v>605.73</v>
      </c>
      <c r="H122" s="55">
        <v>8039.93</v>
      </c>
      <c r="I122" s="55">
        <v>0</v>
      </c>
      <c r="J122" s="13">
        <v>0</v>
      </c>
    </row>
    <row r="123" spans="1:10" ht="19.5" customHeight="1">
      <c r="A123" s="53" t="s">
        <v>97</v>
      </c>
      <c r="B123" s="53" t="s">
        <v>84</v>
      </c>
      <c r="C123" s="53" t="s">
        <v>114</v>
      </c>
      <c r="D123" s="54" t="s">
        <v>151</v>
      </c>
      <c r="E123" s="54" t="s">
        <v>122</v>
      </c>
      <c r="F123" s="55">
        <f t="shared" si="3"/>
        <v>398.83</v>
      </c>
      <c r="G123" s="55">
        <v>0</v>
      </c>
      <c r="H123" s="55">
        <v>398.83</v>
      </c>
      <c r="I123" s="55">
        <v>0</v>
      </c>
      <c r="J123" s="13">
        <v>0</v>
      </c>
    </row>
    <row r="124" spans="1:10" ht="19.5" customHeight="1">
      <c r="A124" s="53" t="s">
        <v>101</v>
      </c>
      <c r="B124" s="53" t="s">
        <v>94</v>
      </c>
      <c r="C124" s="53" t="s">
        <v>89</v>
      </c>
      <c r="D124" s="54" t="s">
        <v>151</v>
      </c>
      <c r="E124" s="54" t="s">
        <v>102</v>
      </c>
      <c r="F124" s="55">
        <f t="shared" si="3"/>
        <v>286.22</v>
      </c>
      <c r="G124" s="55">
        <v>286.22</v>
      </c>
      <c r="H124" s="55">
        <v>0</v>
      </c>
      <c r="I124" s="55">
        <v>0</v>
      </c>
      <c r="J124" s="13">
        <v>0</v>
      </c>
    </row>
    <row r="125" spans="1:10" ht="19.5" customHeight="1">
      <c r="A125" s="53" t="s">
        <v>101</v>
      </c>
      <c r="B125" s="53" t="s">
        <v>94</v>
      </c>
      <c r="C125" s="53" t="s">
        <v>84</v>
      </c>
      <c r="D125" s="54" t="s">
        <v>151</v>
      </c>
      <c r="E125" s="54" t="s">
        <v>103</v>
      </c>
      <c r="F125" s="55">
        <f t="shared" si="3"/>
        <v>101.08</v>
      </c>
      <c r="G125" s="55">
        <v>101.08</v>
      </c>
      <c r="H125" s="55">
        <v>0</v>
      </c>
      <c r="I125" s="55">
        <v>0</v>
      </c>
      <c r="J125" s="13">
        <v>0</v>
      </c>
    </row>
    <row r="126" spans="1:10" ht="19.5" customHeight="1">
      <c r="A126" s="53" t="s">
        <v>36</v>
      </c>
      <c r="B126" s="53" t="s">
        <v>36</v>
      </c>
      <c r="C126" s="53" t="s">
        <v>36</v>
      </c>
      <c r="D126" s="54" t="s">
        <v>36</v>
      </c>
      <c r="E126" s="54" t="s">
        <v>156</v>
      </c>
      <c r="F126" s="55">
        <f t="shared" si="3"/>
        <v>3829.34</v>
      </c>
      <c r="G126" s="55">
        <v>1029.34</v>
      </c>
      <c r="H126" s="55">
        <v>2800</v>
      </c>
      <c r="I126" s="55">
        <v>0</v>
      </c>
      <c r="J126" s="13">
        <v>0</v>
      </c>
    </row>
    <row r="127" spans="1:10" ht="19.5" customHeight="1">
      <c r="A127" s="53" t="s">
        <v>36</v>
      </c>
      <c r="B127" s="53" t="s">
        <v>36</v>
      </c>
      <c r="C127" s="53" t="s">
        <v>36</v>
      </c>
      <c r="D127" s="54" t="s">
        <v>36</v>
      </c>
      <c r="E127" s="54" t="s">
        <v>157</v>
      </c>
      <c r="F127" s="55">
        <f t="shared" si="3"/>
        <v>3829.34</v>
      </c>
      <c r="G127" s="55">
        <v>1029.34</v>
      </c>
      <c r="H127" s="55">
        <v>2800</v>
      </c>
      <c r="I127" s="55">
        <v>0</v>
      </c>
      <c r="J127" s="13">
        <v>0</v>
      </c>
    </row>
    <row r="128" spans="1:10" ht="19.5" customHeight="1">
      <c r="A128" s="53" t="s">
        <v>82</v>
      </c>
      <c r="B128" s="53" t="s">
        <v>83</v>
      </c>
      <c r="C128" s="53" t="s">
        <v>84</v>
      </c>
      <c r="D128" s="54" t="s">
        <v>158</v>
      </c>
      <c r="E128" s="54" t="s">
        <v>86</v>
      </c>
      <c r="F128" s="55">
        <f t="shared" si="3"/>
        <v>5</v>
      </c>
      <c r="G128" s="55">
        <v>5</v>
      </c>
      <c r="H128" s="55">
        <v>0</v>
      </c>
      <c r="I128" s="55">
        <v>0</v>
      </c>
      <c r="J128" s="13">
        <v>0</v>
      </c>
    </row>
    <row r="129" spans="1:10" ht="19.5" customHeight="1">
      <c r="A129" s="53" t="s">
        <v>87</v>
      </c>
      <c r="B129" s="53" t="s">
        <v>88</v>
      </c>
      <c r="C129" s="53" t="s">
        <v>88</v>
      </c>
      <c r="D129" s="54" t="s">
        <v>158</v>
      </c>
      <c r="E129" s="54" t="s">
        <v>91</v>
      </c>
      <c r="F129" s="55">
        <f t="shared" si="3"/>
        <v>21.23</v>
      </c>
      <c r="G129" s="55">
        <v>21.23</v>
      </c>
      <c r="H129" s="55">
        <v>0</v>
      </c>
      <c r="I129" s="55">
        <v>0</v>
      </c>
      <c r="J129" s="13">
        <v>0</v>
      </c>
    </row>
    <row r="130" spans="1:10" ht="19.5" customHeight="1">
      <c r="A130" s="53" t="s">
        <v>87</v>
      </c>
      <c r="B130" s="53" t="s">
        <v>88</v>
      </c>
      <c r="C130" s="53" t="s">
        <v>119</v>
      </c>
      <c r="D130" s="54" t="s">
        <v>158</v>
      </c>
      <c r="E130" s="54" t="s">
        <v>120</v>
      </c>
      <c r="F130" s="55">
        <f t="shared" si="3"/>
        <v>10.62</v>
      </c>
      <c r="G130" s="55">
        <v>10.62</v>
      </c>
      <c r="H130" s="55">
        <v>0</v>
      </c>
      <c r="I130" s="55">
        <v>0</v>
      </c>
      <c r="J130" s="13">
        <v>0</v>
      </c>
    </row>
    <row r="131" spans="1:10" ht="19.5" customHeight="1">
      <c r="A131" s="53" t="s">
        <v>92</v>
      </c>
      <c r="B131" s="53" t="s">
        <v>93</v>
      </c>
      <c r="C131" s="53" t="s">
        <v>94</v>
      </c>
      <c r="D131" s="54" t="s">
        <v>158</v>
      </c>
      <c r="E131" s="54" t="s">
        <v>95</v>
      </c>
      <c r="F131" s="55">
        <f t="shared" si="3"/>
        <v>15.5</v>
      </c>
      <c r="G131" s="55">
        <v>15.5</v>
      </c>
      <c r="H131" s="55">
        <v>0</v>
      </c>
      <c r="I131" s="55">
        <v>0</v>
      </c>
      <c r="J131" s="13">
        <v>0</v>
      </c>
    </row>
    <row r="132" spans="1:10" ht="19.5" customHeight="1">
      <c r="A132" s="53" t="s">
        <v>97</v>
      </c>
      <c r="B132" s="53" t="s">
        <v>93</v>
      </c>
      <c r="C132" s="53" t="s">
        <v>89</v>
      </c>
      <c r="D132" s="54" t="s">
        <v>158</v>
      </c>
      <c r="E132" s="54" t="s">
        <v>135</v>
      </c>
      <c r="F132" s="55">
        <f t="shared" si="3"/>
        <v>3744.19</v>
      </c>
      <c r="G132" s="55">
        <v>944.19</v>
      </c>
      <c r="H132" s="55">
        <v>2800</v>
      </c>
      <c r="I132" s="55">
        <v>0</v>
      </c>
      <c r="J132" s="13">
        <v>0</v>
      </c>
    </row>
    <row r="133" spans="1:10" ht="19.5" customHeight="1">
      <c r="A133" s="53" t="s">
        <v>101</v>
      </c>
      <c r="B133" s="53" t="s">
        <v>94</v>
      </c>
      <c r="C133" s="53" t="s">
        <v>89</v>
      </c>
      <c r="D133" s="54" t="s">
        <v>158</v>
      </c>
      <c r="E133" s="54" t="s">
        <v>102</v>
      </c>
      <c r="F133" s="55">
        <f t="shared" si="3"/>
        <v>17.8</v>
      </c>
      <c r="G133" s="55">
        <v>17.8</v>
      </c>
      <c r="H133" s="55">
        <v>0</v>
      </c>
      <c r="I133" s="55">
        <v>0</v>
      </c>
      <c r="J133" s="13">
        <v>0</v>
      </c>
    </row>
    <row r="134" spans="1:10" ht="19.5" customHeight="1">
      <c r="A134" s="53" t="s">
        <v>101</v>
      </c>
      <c r="B134" s="53" t="s">
        <v>94</v>
      </c>
      <c r="C134" s="53" t="s">
        <v>84</v>
      </c>
      <c r="D134" s="54" t="s">
        <v>158</v>
      </c>
      <c r="E134" s="54" t="s">
        <v>103</v>
      </c>
      <c r="F134" s="55">
        <f t="shared" si="3"/>
        <v>15</v>
      </c>
      <c r="G134" s="55">
        <v>15</v>
      </c>
      <c r="H134" s="55">
        <v>0</v>
      </c>
      <c r="I134" s="55">
        <v>0</v>
      </c>
      <c r="J134" s="13">
        <v>0</v>
      </c>
    </row>
    <row r="135" spans="1:10" ht="19.5" customHeight="1">
      <c r="A135" s="53" t="s">
        <v>36</v>
      </c>
      <c r="B135" s="53" t="s">
        <v>36</v>
      </c>
      <c r="C135" s="53" t="s">
        <v>36</v>
      </c>
      <c r="D135" s="54" t="s">
        <v>36</v>
      </c>
      <c r="E135" s="54" t="s">
        <v>159</v>
      </c>
      <c r="F135" s="55">
        <f aca="true" t="shared" si="4" ref="F135:F144">SUM(G135:J135)</f>
        <v>3266.23</v>
      </c>
      <c r="G135" s="55">
        <v>961.17</v>
      </c>
      <c r="H135" s="55">
        <v>2305.06</v>
      </c>
      <c r="I135" s="55">
        <v>0</v>
      </c>
      <c r="J135" s="13">
        <v>0</v>
      </c>
    </row>
    <row r="136" spans="1:10" ht="19.5" customHeight="1">
      <c r="A136" s="53" t="s">
        <v>36</v>
      </c>
      <c r="B136" s="53" t="s">
        <v>36</v>
      </c>
      <c r="C136" s="53" t="s">
        <v>36</v>
      </c>
      <c r="D136" s="54" t="s">
        <v>36</v>
      </c>
      <c r="E136" s="54" t="s">
        <v>160</v>
      </c>
      <c r="F136" s="55">
        <f t="shared" si="4"/>
        <v>3266.23</v>
      </c>
      <c r="G136" s="55">
        <v>961.17</v>
      </c>
      <c r="H136" s="55">
        <v>2305.06</v>
      </c>
      <c r="I136" s="55">
        <v>0</v>
      </c>
      <c r="J136" s="13">
        <v>0</v>
      </c>
    </row>
    <row r="137" spans="1:10" ht="19.5" customHeight="1">
      <c r="A137" s="53" t="s">
        <v>82</v>
      </c>
      <c r="B137" s="53" t="s">
        <v>83</v>
      </c>
      <c r="C137" s="53" t="s">
        <v>84</v>
      </c>
      <c r="D137" s="54" t="s">
        <v>161</v>
      </c>
      <c r="E137" s="54" t="s">
        <v>86</v>
      </c>
      <c r="F137" s="55">
        <f t="shared" si="4"/>
        <v>32</v>
      </c>
      <c r="G137" s="55">
        <v>32</v>
      </c>
      <c r="H137" s="55">
        <v>0</v>
      </c>
      <c r="I137" s="55">
        <v>0</v>
      </c>
      <c r="J137" s="13">
        <v>0</v>
      </c>
    </row>
    <row r="138" spans="1:10" ht="19.5" customHeight="1">
      <c r="A138" s="53" t="s">
        <v>87</v>
      </c>
      <c r="B138" s="53" t="s">
        <v>88</v>
      </c>
      <c r="C138" s="53" t="s">
        <v>88</v>
      </c>
      <c r="D138" s="54" t="s">
        <v>161</v>
      </c>
      <c r="E138" s="54" t="s">
        <v>91</v>
      </c>
      <c r="F138" s="55">
        <f t="shared" si="4"/>
        <v>27</v>
      </c>
      <c r="G138" s="55">
        <v>27</v>
      </c>
      <c r="H138" s="55">
        <v>0</v>
      </c>
      <c r="I138" s="55">
        <v>0</v>
      </c>
      <c r="J138" s="13">
        <v>0</v>
      </c>
    </row>
    <row r="139" spans="1:10" ht="19.5" customHeight="1">
      <c r="A139" s="53" t="s">
        <v>87</v>
      </c>
      <c r="B139" s="53" t="s">
        <v>88</v>
      </c>
      <c r="C139" s="53" t="s">
        <v>119</v>
      </c>
      <c r="D139" s="54" t="s">
        <v>161</v>
      </c>
      <c r="E139" s="54" t="s">
        <v>120</v>
      </c>
      <c r="F139" s="55">
        <f t="shared" si="4"/>
        <v>15</v>
      </c>
      <c r="G139" s="55">
        <v>15</v>
      </c>
      <c r="H139" s="55">
        <v>0</v>
      </c>
      <c r="I139" s="55">
        <v>0</v>
      </c>
      <c r="J139" s="13">
        <v>0</v>
      </c>
    </row>
    <row r="140" spans="1:10" ht="19.5" customHeight="1">
      <c r="A140" s="53" t="s">
        <v>92</v>
      </c>
      <c r="B140" s="53" t="s">
        <v>93</v>
      </c>
      <c r="C140" s="53" t="s">
        <v>94</v>
      </c>
      <c r="D140" s="54" t="s">
        <v>161</v>
      </c>
      <c r="E140" s="54" t="s">
        <v>95</v>
      </c>
      <c r="F140" s="55">
        <f t="shared" si="4"/>
        <v>17</v>
      </c>
      <c r="G140" s="55">
        <v>17</v>
      </c>
      <c r="H140" s="55">
        <v>0</v>
      </c>
      <c r="I140" s="55">
        <v>0</v>
      </c>
      <c r="J140" s="13">
        <v>0</v>
      </c>
    </row>
    <row r="141" spans="1:10" ht="19.5" customHeight="1">
      <c r="A141" s="53" t="s">
        <v>97</v>
      </c>
      <c r="B141" s="53" t="s">
        <v>89</v>
      </c>
      <c r="C141" s="53" t="s">
        <v>162</v>
      </c>
      <c r="D141" s="54" t="s">
        <v>161</v>
      </c>
      <c r="E141" s="54" t="s">
        <v>163</v>
      </c>
      <c r="F141" s="55">
        <f t="shared" si="4"/>
        <v>2782.97</v>
      </c>
      <c r="G141" s="55">
        <v>830.17</v>
      </c>
      <c r="H141" s="55">
        <v>1952.8</v>
      </c>
      <c r="I141" s="55">
        <v>0</v>
      </c>
      <c r="J141" s="13">
        <v>0</v>
      </c>
    </row>
    <row r="142" spans="1:10" ht="19.5" customHeight="1">
      <c r="A142" s="53" t="s">
        <v>97</v>
      </c>
      <c r="B142" s="53" t="s">
        <v>94</v>
      </c>
      <c r="C142" s="53" t="s">
        <v>84</v>
      </c>
      <c r="D142" s="54" t="s">
        <v>161</v>
      </c>
      <c r="E142" s="54" t="s">
        <v>164</v>
      </c>
      <c r="F142" s="55">
        <f t="shared" si="4"/>
        <v>352.26</v>
      </c>
      <c r="G142" s="55">
        <v>0</v>
      </c>
      <c r="H142" s="55">
        <v>352.26</v>
      </c>
      <c r="I142" s="55">
        <v>0</v>
      </c>
      <c r="J142" s="13">
        <v>0</v>
      </c>
    </row>
    <row r="143" spans="1:10" ht="19.5" customHeight="1">
      <c r="A143" s="53" t="s">
        <v>101</v>
      </c>
      <c r="B143" s="53" t="s">
        <v>94</v>
      </c>
      <c r="C143" s="53" t="s">
        <v>89</v>
      </c>
      <c r="D143" s="54" t="s">
        <v>161</v>
      </c>
      <c r="E143" s="54" t="s">
        <v>102</v>
      </c>
      <c r="F143" s="55">
        <f t="shared" si="4"/>
        <v>20</v>
      </c>
      <c r="G143" s="55">
        <v>20</v>
      </c>
      <c r="H143" s="55">
        <v>0</v>
      </c>
      <c r="I143" s="55">
        <v>0</v>
      </c>
      <c r="J143" s="13">
        <v>0</v>
      </c>
    </row>
    <row r="144" spans="1:10" ht="19.5" customHeight="1">
      <c r="A144" s="53" t="s">
        <v>101</v>
      </c>
      <c r="B144" s="53" t="s">
        <v>94</v>
      </c>
      <c r="C144" s="53" t="s">
        <v>84</v>
      </c>
      <c r="D144" s="54" t="s">
        <v>161</v>
      </c>
      <c r="E144" s="54" t="s">
        <v>103</v>
      </c>
      <c r="F144" s="55">
        <f t="shared" si="4"/>
        <v>20</v>
      </c>
      <c r="G144" s="55">
        <v>20</v>
      </c>
      <c r="H144" s="55">
        <v>0</v>
      </c>
      <c r="I144" s="55">
        <v>0</v>
      </c>
      <c r="J144" s="13">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zoomScalePageLayoutView="0" workbookViewId="0" topLeftCell="A13">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
      <c r="B1" s="1"/>
      <c r="C1" s="1"/>
      <c r="D1" s="1"/>
      <c r="E1" s="1"/>
      <c r="F1" s="1"/>
      <c r="G1" s="1"/>
      <c r="H1" s="2" t="s">
        <v>172</v>
      </c>
    </row>
    <row r="2" spans="1:8" ht="20.25" customHeight="1">
      <c r="A2" s="118" t="s">
        <v>173</v>
      </c>
      <c r="B2" s="118"/>
      <c r="C2" s="118"/>
      <c r="D2" s="118"/>
      <c r="E2" s="118"/>
      <c r="F2" s="118"/>
      <c r="G2" s="118"/>
      <c r="H2" s="118"/>
    </row>
    <row r="3" spans="1:8" ht="20.25" customHeight="1">
      <c r="A3" s="3" t="s">
        <v>0</v>
      </c>
      <c r="B3" s="4"/>
      <c r="C3" s="5"/>
      <c r="D3" s="5"/>
      <c r="E3" s="5"/>
      <c r="F3" s="5"/>
      <c r="G3" s="5"/>
      <c r="H3" s="2" t="s">
        <v>3</v>
      </c>
    </row>
    <row r="4" spans="1:8" ht="24" customHeight="1">
      <c r="A4" s="119" t="s">
        <v>4</v>
      </c>
      <c r="B4" s="120"/>
      <c r="C4" s="119" t="s">
        <v>5</v>
      </c>
      <c r="D4" s="148"/>
      <c r="E4" s="148"/>
      <c r="F4" s="148"/>
      <c r="G4" s="148"/>
      <c r="H4" s="120"/>
    </row>
    <row r="5" spans="1:8" ht="24" customHeight="1">
      <c r="A5" s="6" t="s">
        <v>6</v>
      </c>
      <c r="B5" s="56" t="s">
        <v>7</v>
      </c>
      <c r="C5" s="6" t="s">
        <v>6</v>
      </c>
      <c r="D5" s="6" t="s">
        <v>57</v>
      </c>
      <c r="E5" s="56" t="s">
        <v>174</v>
      </c>
      <c r="F5" s="57" t="s">
        <v>175</v>
      </c>
      <c r="G5" s="56" t="s">
        <v>176</v>
      </c>
      <c r="H5" s="57" t="s">
        <v>177</v>
      </c>
    </row>
    <row r="6" spans="1:8" ht="24" customHeight="1">
      <c r="A6" s="11" t="s">
        <v>178</v>
      </c>
      <c r="B6" s="10">
        <f>SUM(B7:B9)</f>
        <v>40853.01</v>
      </c>
      <c r="C6" s="58" t="s">
        <v>179</v>
      </c>
      <c r="D6" s="10">
        <f aca="true" t="shared" si="0" ref="D6:D36">SUM(E6:H6)</f>
        <v>51324.46</v>
      </c>
      <c r="E6" s="59">
        <f>SUM(E7:E36)</f>
        <v>51324.46</v>
      </c>
      <c r="F6" s="17">
        <f>SUM(F7:F36)</f>
        <v>0</v>
      </c>
      <c r="G6" s="17">
        <f>SUM(G7:G36)</f>
        <v>0</v>
      </c>
      <c r="H6" s="17">
        <f>SUM(H7:H36)</f>
        <v>0</v>
      </c>
    </row>
    <row r="7" spans="1:8" ht="24" customHeight="1">
      <c r="A7" s="11" t="s">
        <v>180</v>
      </c>
      <c r="B7" s="10">
        <v>40853.01</v>
      </c>
      <c r="C7" s="58" t="s">
        <v>181</v>
      </c>
      <c r="D7" s="10">
        <f t="shared" si="0"/>
        <v>30</v>
      </c>
      <c r="E7" s="59">
        <v>30</v>
      </c>
      <c r="F7" s="60">
        <v>0</v>
      </c>
      <c r="G7" s="60">
        <v>0</v>
      </c>
      <c r="H7" s="61">
        <v>0</v>
      </c>
    </row>
    <row r="8" spans="1:8" ht="24" customHeight="1">
      <c r="A8" s="11" t="s">
        <v>182</v>
      </c>
      <c r="B8" s="10">
        <v>0</v>
      </c>
      <c r="C8" s="58" t="s">
        <v>183</v>
      </c>
      <c r="D8" s="10">
        <f t="shared" si="0"/>
        <v>0</v>
      </c>
      <c r="E8" s="59">
        <v>0</v>
      </c>
      <c r="F8" s="59">
        <v>0</v>
      </c>
      <c r="G8" s="59">
        <v>0</v>
      </c>
      <c r="H8" s="10">
        <v>0</v>
      </c>
    </row>
    <row r="9" spans="1:8" ht="24" customHeight="1">
      <c r="A9" s="11" t="s">
        <v>184</v>
      </c>
      <c r="B9" s="10">
        <v>0</v>
      </c>
      <c r="C9" s="58" t="s">
        <v>185</v>
      </c>
      <c r="D9" s="10">
        <f t="shared" si="0"/>
        <v>0</v>
      </c>
      <c r="E9" s="59">
        <v>0</v>
      </c>
      <c r="F9" s="59">
        <v>0</v>
      </c>
      <c r="G9" s="59">
        <v>0</v>
      </c>
      <c r="H9" s="10">
        <v>0</v>
      </c>
    </row>
    <row r="10" spans="1:8" ht="24" customHeight="1">
      <c r="A10" s="11" t="s">
        <v>186</v>
      </c>
      <c r="B10" s="10">
        <f>SUM(B11:B14)</f>
        <v>10471.45</v>
      </c>
      <c r="C10" s="58" t="s">
        <v>187</v>
      </c>
      <c r="D10" s="10">
        <f t="shared" si="0"/>
        <v>0</v>
      </c>
      <c r="E10" s="59">
        <v>0</v>
      </c>
      <c r="F10" s="59">
        <v>0</v>
      </c>
      <c r="G10" s="59">
        <v>0</v>
      </c>
      <c r="H10" s="10">
        <v>0</v>
      </c>
    </row>
    <row r="11" spans="1:8" ht="24" customHeight="1">
      <c r="A11" s="11" t="s">
        <v>180</v>
      </c>
      <c r="B11" s="10">
        <v>10471.45</v>
      </c>
      <c r="C11" s="58" t="s">
        <v>188</v>
      </c>
      <c r="D11" s="10">
        <f t="shared" si="0"/>
        <v>724.45</v>
      </c>
      <c r="E11" s="59">
        <v>724.45</v>
      </c>
      <c r="F11" s="59">
        <v>0</v>
      </c>
      <c r="G11" s="59">
        <v>0</v>
      </c>
      <c r="H11" s="10">
        <v>0</v>
      </c>
    </row>
    <row r="12" spans="1:8" ht="24" customHeight="1">
      <c r="A12" s="11" t="s">
        <v>182</v>
      </c>
      <c r="B12" s="10">
        <v>0</v>
      </c>
      <c r="C12" s="58" t="s">
        <v>189</v>
      </c>
      <c r="D12" s="10">
        <f t="shared" si="0"/>
        <v>2003.55</v>
      </c>
      <c r="E12" s="59">
        <v>2003.55</v>
      </c>
      <c r="F12" s="59">
        <v>0</v>
      </c>
      <c r="G12" s="59">
        <v>0</v>
      </c>
      <c r="H12" s="10">
        <v>0</v>
      </c>
    </row>
    <row r="13" spans="1:8" ht="24" customHeight="1">
      <c r="A13" s="11" t="s">
        <v>184</v>
      </c>
      <c r="B13" s="10">
        <v>0</v>
      </c>
      <c r="C13" s="58" t="s">
        <v>190</v>
      </c>
      <c r="D13" s="10">
        <f t="shared" si="0"/>
        <v>0</v>
      </c>
      <c r="E13" s="59">
        <v>0</v>
      </c>
      <c r="F13" s="59">
        <v>0</v>
      </c>
      <c r="G13" s="59">
        <v>0</v>
      </c>
      <c r="H13" s="10">
        <v>0</v>
      </c>
    </row>
    <row r="14" spans="1:8" ht="24" customHeight="1">
      <c r="A14" s="11" t="s">
        <v>191</v>
      </c>
      <c r="B14" s="10">
        <v>0</v>
      </c>
      <c r="C14" s="58" t="s">
        <v>192</v>
      </c>
      <c r="D14" s="10">
        <f t="shared" si="0"/>
        <v>1381.78</v>
      </c>
      <c r="E14" s="59">
        <v>1381.78</v>
      </c>
      <c r="F14" s="59">
        <v>0</v>
      </c>
      <c r="G14" s="59">
        <v>0</v>
      </c>
      <c r="H14" s="10">
        <v>0</v>
      </c>
    </row>
    <row r="15" spans="1:8" ht="24" customHeight="1">
      <c r="A15" s="14"/>
      <c r="B15" s="10"/>
      <c r="C15" s="62" t="s">
        <v>193</v>
      </c>
      <c r="D15" s="10">
        <f t="shared" si="0"/>
        <v>0</v>
      </c>
      <c r="E15" s="59">
        <v>0</v>
      </c>
      <c r="F15" s="59">
        <v>0</v>
      </c>
      <c r="G15" s="59">
        <v>0</v>
      </c>
      <c r="H15" s="10">
        <v>0</v>
      </c>
    </row>
    <row r="16" spans="1:8" ht="24" customHeight="1">
      <c r="A16" s="14"/>
      <c r="B16" s="10"/>
      <c r="C16" s="62" t="s">
        <v>194</v>
      </c>
      <c r="D16" s="10">
        <f t="shared" si="0"/>
        <v>749.57</v>
      </c>
      <c r="E16" s="59">
        <v>749.57</v>
      </c>
      <c r="F16" s="59">
        <v>0</v>
      </c>
      <c r="G16" s="59">
        <v>0</v>
      </c>
      <c r="H16" s="10">
        <v>0</v>
      </c>
    </row>
    <row r="17" spans="1:8" ht="24" customHeight="1">
      <c r="A17" s="14"/>
      <c r="B17" s="10"/>
      <c r="C17" s="62" t="s">
        <v>195</v>
      </c>
      <c r="D17" s="10">
        <f t="shared" si="0"/>
        <v>45132.4</v>
      </c>
      <c r="E17" s="59">
        <v>45132.4</v>
      </c>
      <c r="F17" s="59">
        <v>0</v>
      </c>
      <c r="G17" s="59">
        <v>0</v>
      </c>
      <c r="H17" s="10">
        <v>0</v>
      </c>
    </row>
    <row r="18" spans="1:8" ht="24" customHeight="1">
      <c r="A18" s="14"/>
      <c r="B18" s="10"/>
      <c r="C18" s="62" t="s">
        <v>196</v>
      </c>
      <c r="D18" s="10">
        <f t="shared" si="0"/>
        <v>0</v>
      </c>
      <c r="E18" s="59">
        <v>0</v>
      </c>
      <c r="F18" s="59">
        <v>0</v>
      </c>
      <c r="G18" s="59">
        <v>0</v>
      </c>
      <c r="H18" s="10">
        <v>0</v>
      </c>
    </row>
    <row r="19" spans="1:8" ht="24" customHeight="1">
      <c r="A19" s="14"/>
      <c r="B19" s="10"/>
      <c r="C19" s="62" t="s">
        <v>197</v>
      </c>
      <c r="D19" s="10">
        <f t="shared" si="0"/>
        <v>0</v>
      </c>
      <c r="E19" s="59">
        <v>0</v>
      </c>
      <c r="F19" s="59">
        <v>0</v>
      </c>
      <c r="G19" s="59">
        <v>0</v>
      </c>
      <c r="H19" s="10">
        <v>0</v>
      </c>
    </row>
    <row r="20" spans="1:8" ht="24" customHeight="1">
      <c r="A20" s="14"/>
      <c r="B20" s="10"/>
      <c r="C20" s="62" t="s">
        <v>198</v>
      </c>
      <c r="D20" s="10">
        <f t="shared" si="0"/>
        <v>0</v>
      </c>
      <c r="E20" s="59">
        <v>0</v>
      </c>
      <c r="F20" s="59">
        <v>0</v>
      </c>
      <c r="G20" s="59">
        <v>0</v>
      </c>
      <c r="H20" s="10">
        <v>0</v>
      </c>
    </row>
    <row r="21" spans="1:8" ht="24" customHeight="1">
      <c r="A21" s="14"/>
      <c r="B21" s="10"/>
      <c r="C21" s="62" t="s">
        <v>199</v>
      </c>
      <c r="D21" s="10">
        <f t="shared" si="0"/>
        <v>0</v>
      </c>
      <c r="E21" s="59">
        <v>0</v>
      </c>
      <c r="F21" s="59">
        <v>0</v>
      </c>
      <c r="G21" s="59">
        <v>0</v>
      </c>
      <c r="H21" s="10">
        <v>0</v>
      </c>
    </row>
    <row r="22" spans="1:8" ht="24" customHeight="1">
      <c r="A22" s="14"/>
      <c r="B22" s="10"/>
      <c r="C22" s="62" t="s">
        <v>200</v>
      </c>
      <c r="D22" s="10">
        <f t="shared" si="0"/>
        <v>0</v>
      </c>
      <c r="E22" s="59">
        <v>0</v>
      </c>
      <c r="F22" s="59">
        <v>0</v>
      </c>
      <c r="G22" s="59">
        <v>0</v>
      </c>
      <c r="H22" s="10">
        <v>0</v>
      </c>
    </row>
    <row r="23" spans="1:8" ht="24" customHeight="1">
      <c r="A23" s="14"/>
      <c r="B23" s="10"/>
      <c r="C23" s="62" t="s">
        <v>201</v>
      </c>
      <c r="D23" s="10">
        <f t="shared" si="0"/>
        <v>0</v>
      </c>
      <c r="E23" s="59">
        <v>0</v>
      </c>
      <c r="F23" s="59">
        <v>0</v>
      </c>
      <c r="G23" s="59">
        <v>0</v>
      </c>
      <c r="H23" s="10">
        <v>0</v>
      </c>
    </row>
    <row r="24" spans="1:8" ht="24" customHeight="1">
      <c r="A24" s="14"/>
      <c r="B24" s="10"/>
      <c r="C24" s="63" t="s">
        <v>202</v>
      </c>
      <c r="D24" s="10">
        <f t="shared" si="0"/>
        <v>0</v>
      </c>
      <c r="E24" s="59">
        <v>0</v>
      </c>
      <c r="F24" s="59">
        <v>0</v>
      </c>
      <c r="G24" s="59">
        <v>0</v>
      </c>
      <c r="H24" s="10">
        <v>0</v>
      </c>
    </row>
    <row r="25" spans="1:8" ht="24" customHeight="1">
      <c r="A25" s="64"/>
      <c r="B25" s="17"/>
      <c r="C25" s="65" t="s">
        <v>203</v>
      </c>
      <c r="D25" s="17">
        <f t="shared" si="0"/>
        <v>0</v>
      </c>
      <c r="E25" s="17">
        <v>0</v>
      </c>
      <c r="F25" s="17">
        <v>0</v>
      </c>
      <c r="G25" s="17">
        <v>0</v>
      </c>
      <c r="H25" s="17">
        <v>0</v>
      </c>
    </row>
    <row r="26" spans="1:8" ht="24" customHeight="1">
      <c r="A26" s="11"/>
      <c r="B26" s="17"/>
      <c r="C26" s="65" t="s">
        <v>204</v>
      </c>
      <c r="D26" s="17">
        <f t="shared" si="0"/>
        <v>1302.71</v>
      </c>
      <c r="E26" s="17">
        <v>1302.71</v>
      </c>
      <c r="F26" s="17">
        <v>0</v>
      </c>
      <c r="G26" s="17">
        <v>0</v>
      </c>
      <c r="H26" s="17">
        <v>0</v>
      </c>
    </row>
    <row r="27" spans="1:8" ht="24" customHeight="1">
      <c r="A27" s="11"/>
      <c r="B27" s="17"/>
      <c r="C27" s="65" t="s">
        <v>205</v>
      </c>
      <c r="D27" s="17">
        <f t="shared" si="0"/>
        <v>0</v>
      </c>
      <c r="E27" s="17">
        <v>0</v>
      </c>
      <c r="F27" s="17">
        <v>0</v>
      </c>
      <c r="G27" s="17">
        <v>0</v>
      </c>
      <c r="H27" s="17">
        <v>0</v>
      </c>
    </row>
    <row r="28" spans="1:8" ht="24" customHeight="1">
      <c r="A28" s="11"/>
      <c r="B28" s="17"/>
      <c r="C28" s="65" t="s">
        <v>206</v>
      </c>
      <c r="D28" s="17">
        <f t="shared" si="0"/>
        <v>0</v>
      </c>
      <c r="E28" s="17">
        <v>0</v>
      </c>
      <c r="F28" s="17">
        <v>0</v>
      </c>
      <c r="G28" s="17">
        <v>0</v>
      </c>
      <c r="H28" s="17">
        <v>0</v>
      </c>
    </row>
    <row r="29" spans="1:8" ht="24" customHeight="1">
      <c r="A29" s="11"/>
      <c r="B29" s="17"/>
      <c r="C29" s="65" t="s">
        <v>207</v>
      </c>
      <c r="D29" s="17">
        <f t="shared" si="0"/>
        <v>0</v>
      </c>
      <c r="E29" s="17">
        <v>0</v>
      </c>
      <c r="F29" s="17">
        <v>0</v>
      </c>
      <c r="G29" s="17">
        <v>0</v>
      </c>
      <c r="H29" s="17">
        <v>0</v>
      </c>
    </row>
    <row r="30" spans="1:8" ht="24" customHeight="1">
      <c r="A30" s="8"/>
      <c r="B30" s="55"/>
      <c r="C30" s="66" t="s">
        <v>208</v>
      </c>
      <c r="D30" s="61">
        <f t="shared" si="0"/>
        <v>0</v>
      </c>
      <c r="E30" s="67">
        <v>0</v>
      </c>
      <c r="F30" s="67">
        <v>0</v>
      </c>
      <c r="G30" s="67">
        <v>0</v>
      </c>
      <c r="H30" s="67">
        <v>0</v>
      </c>
    </row>
    <row r="31" spans="1:8" ht="24" customHeight="1">
      <c r="A31" s="15"/>
      <c r="B31" s="59"/>
      <c r="C31" s="68" t="s">
        <v>209</v>
      </c>
      <c r="D31" s="10">
        <f t="shared" si="0"/>
        <v>0</v>
      </c>
      <c r="E31" s="69">
        <v>0</v>
      </c>
      <c r="F31" s="69">
        <v>0</v>
      </c>
      <c r="G31" s="69">
        <v>0</v>
      </c>
      <c r="H31" s="69">
        <v>0</v>
      </c>
    </row>
    <row r="32" spans="1:8" ht="24" customHeight="1">
      <c r="A32" s="16"/>
      <c r="B32" s="17"/>
      <c r="C32" s="70" t="s">
        <v>210</v>
      </c>
      <c r="D32" s="17">
        <f t="shared" si="0"/>
        <v>0</v>
      </c>
      <c r="E32" s="17">
        <v>0</v>
      </c>
      <c r="F32" s="17">
        <v>0</v>
      </c>
      <c r="G32" s="17">
        <v>0</v>
      </c>
      <c r="H32" s="17">
        <v>0</v>
      </c>
    </row>
    <row r="33" spans="1:8" ht="24" customHeight="1">
      <c r="A33" s="16"/>
      <c r="B33" s="17"/>
      <c r="C33" s="70" t="s">
        <v>211</v>
      </c>
      <c r="D33" s="17">
        <f t="shared" si="0"/>
        <v>0</v>
      </c>
      <c r="E33" s="17">
        <v>0</v>
      </c>
      <c r="F33" s="17">
        <v>0</v>
      </c>
      <c r="G33" s="17">
        <v>0</v>
      </c>
      <c r="H33" s="17">
        <v>0</v>
      </c>
    </row>
    <row r="34" spans="1:8" ht="24" customHeight="1">
      <c r="A34" s="16"/>
      <c r="B34" s="17"/>
      <c r="C34" s="70" t="s">
        <v>212</v>
      </c>
      <c r="D34" s="17">
        <f t="shared" si="0"/>
        <v>0</v>
      </c>
      <c r="E34" s="17">
        <v>0</v>
      </c>
      <c r="F34" s="17">
        <v>0</v>
      </c>
      <c r="G34" s="17">
        <v>0</v>
      </c>
      <c r="H34" s="17">
        <v>0</v>
      </c>
    </row>
    <row r="35" spans="1:8" ht="24" customHeight="1">
      <c r="A35" s="16"/>
      <c r="B35" s="17"/>
      <c r="C35" s="70" t="s">
        <v>213</v>
      </c>
      <c r="D35" s="17">
        <f t="shared" si="0"/>
        <v>0</v>
      </c>
      <c r="E35" s="17">
        <v>0</v>
      </c>
      <c r="F35" s="17">
        <v>0</v>
      </c>
      <c r="G35" s="17">
        <v>0</v>
      </c>
      <c r="H35" s="17">
        <v>0</v>
      </c>
    </row>
    <row r="36" spans="1:8" ht="24" customHeight="1">
      <c r="A36" s="16"/>
      <c r="B36" s="17"/>
      <c r="C36" s="70" t="s">
        <v>214</v>
      </c>
      <c r="D36" s="17">
        <f t="shared" si="0"/>
        <v>0</v>
      </c>
      <c r="E36" s="17">
        <v>0</v>
      </c>
      <c r="F36" s="17">
        <v>0</v>
      </c>
      <c r="G36" s="17">
        <v>0</v>
      </c>
      <c r="H36" s="17">
        <v>0</v>
      </c>
    </row>
    <row r="37" spans="1:8" ht="24" customHeight="1">
      <c r="A37" s="19"/>
      <c r="B37" s="18"/>
      <c r="C37" s="19"/>
      <c r="D37" s="18"/>
      <c r="E37" s="17"/>
      <c r="F37" s="17"/>
      <c r="G37" s="17" t="s">
        <v>36</v>
      </c>
      <c r="H37" s="17"/>
    </row>
    <row r="38" spans="1:8" ht="24" customHeight="1">
      <c r="A38" s="16"/>
      <c r="B38" s="17"/>
      <c r="C38" s="16" t="s">
        <v>215</v>
      </c>
      <c r="D38" s="17">
        <f>SUM(E38:H38)</f>
        <v>0</v>
      </c>
      <c r="E38" s="17">
        <f>SUM(B7,B11)-SUM(E6)</f>
        <v>0</v>
      </c>
      <c r="F38" s="17">
        <f>SUM(B8,B12)-SUM(F6)</f>
        <v>0</v>
      </c>
      <c r="G38" s="17">
        <f>SUM(B9,B13)-SUM(G6)</f>
        <v>0</v>
      </c>
      <c r="H38" s="17">
        <f>SUM(B14)-SUM(H6)</f>
        <v>0</v>
      </c>
    </row>
    <row r="39" spans="1:8" ht="24" customHeight="1">
      <c r="A39" s="16"/>
      <c r="B39" s="71"/>
      <c r="C39" s="16"/>
      <c r="D39" s="18"/>
      <c r="E39" s="17"/>
      <c r="F39" s="17"/>
      <c r="G39" s="17"/>
      <c r="H39" s="17"/>
    </row>
    <row r="40" spans="1:8" ht="24" customHeight="1">
      <c r="A40" s="19" t="s">
        <v>52</v>
      </c>
      <c r="B40" s="71">
        <f>SUM(B6,B10)</f>
        <v>51324.46000000001</v>
      </c>
      <c r="C40" s="19" t="s">
        <v>53</v>
      </c>
      <c r="D40" s="18">
        <f>SUM(D7:D38)</f>
        <v>51324.46</v>
      </c>
      <c r="E40" s="18">
        <f>SUM(E7:E38)</f>
        <v>51324.46</v>
      </c>
      <c r="F40" s="18">
        <f>SUM(F7:F38)</f>
        <v>0</v>
      </c>
      <c r="G40" s="18">
        <f>SUM(G7:G38)</f>
        <v>0</v>
      </c>
      <c r="H40" s="18">
        <f>SUM(H7:H38)</f>
        <v>0</v>
      </c>
    </row>
  </sheetData>
  <sheetProtection/>
  <mergeCells count="3">
    <mergeCell ref="A2:H2"/>
    <mergeCell ref="C4:H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42"/>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29"/>
      <c r="B1" s="30"/>
      <c r="C1" s="30"/>
      <c r="D1" s="30"/>
      <c r="E1" s="30"/>
      <c r="F1" s="30"/>
      <c r="G1" s="30"/>
      <c r="H1" s="30"/>
      <c r="I1" s="30"/>
      <c r="J1" s="30"/>
      <c r="K1" s="30"/>
      <c r="L1" s="30"/>
      <c r="M1" s="30"/>
      <c r="N1" s="30"/>
      <c r="P1" s="31"/>
      <c r="Q1" s="31"/>
      <c r="R1" s="31"/>
      <c r="S1" s="31"/>
      <c r="T1" s="31"/>
      <c r="U1" s="31"/>
      <c r="V1" s="31"/>
      <c r="W1" s="31"/>
      <c r="X1" s="31"/>
      <c r="Y1" s="31"/>
      <c r="Z1" s="31"/>
      <c r="AA1" s="31"/>
      <c r="AB1" s="31"/>
      <c r="AC1" s="31"/>
      <c r="AD1" s="31"/>
      <c r="AE1" s="31"/>
      <c r="AF1" s="31"/>
      <c r="AG1" s="31"/>
      <c r="AH1" s="31"/>
      <c r="AI1" s="31"/>
      <c r="AJ1" s="31"/>
      <c r="AK1" s="31"/>
      <c r="AL1" s="31"/>
      <c r="AO1" s="72" t="s">
        <v>216</v>
      </c>
    </row>
    <row r="2" spans="1:41" ht="19.5" customHeight="1">
      <c r="A2" s="118" t="s">
        <v>217</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1:41" ht="19.5" customHeight="1">
      <c r="A3" s="33" t="s">
        <v>0</v>
      </c>
      <c r="B3" s="34"/>
      <c r="C3" s="34"/>
      <c r="D3" s="34"/>
      <c r="E3" s="36"/>
      <c r="F3" s="36"/>
      <c r="G3" s="36"/>
      <c r="H3" s="36"/>
      <c r="I3" s="36"/>
      <c r="J3" s="36"/>
      <c r="K3" s="36"/>
      <c r="L3" s="36"/>
      <c r="M3" s="36"/>
      <c r="N3" s="36"/>
      <c r="P3" s="73"/>
      <c r="Q3" s="73"/>
      <c r="R3" s="73"/>
      <c r="S3" s="73"/>
      <c r="T3" s="73"/>
      <c r="U3" s="73"/>
      <c r="V3" s="73"/>
      <c r="W3" s="73"/>
      <c r="X3" s="73"/>
      <c r="Y3" s="73"/>
      <c r="Z3" s="73"/>
      <c r="AA3" s="73"/>
      <c r="AB3" s="73"/>
      <c r="AC3" s="73"/>
      <c r="AD3" s="73"/>
      <c r="AE3" s="73"/>
      <c r="AF3" s="73"/>
      <c r="AG3" s="73"/>
      <c r="AH3" s="73"/>
      <c r="AI3" s="37"/>
      <c r="AJ3" s="37"/>
      <c r="AK3" s="37"/>
      <c r="AL3" s="37"/>
      <c r="AO3" s="2" t="s">
        <v>3</v>
      </c>
    </row>
    <row r="4" spans="1:41" ht="19.5" customHeight="1">
      <c r="A4" s="126" t="s">
        <v>56</v>
      </c>
      <c r="B4" s="127"/>
      <c r="C4" s="127"/>
      <c r="D4" s="128"/>
      <c r="E4" s="157" t="s">
        <v>218</v>
      </c>
      <c r="F4" s="152" t="s">
        <v>219</v>
      </c>
      <c r="G4" s="153"/>
      <c r="H4" s="153"/>
      <c r="I4" s="153"/>
      <c r="J4" s="153"/>
      <c r="K4" s="153"/>
      <c r="L4" s="153"/>
      <c r="M4" s="153"/>
      <c r="N4" s="153"/>
      <c r="O4" s="154"/>
      <c r="P4" s="152" t="s">
        <v>220</v>
      </c>
      <c r="Q4" s="153"/>
      <c r="R4" s="153"/>
      <c r="S4" s="153"/>
      <c r="T4" s="153"/>
      <c r="U4" s="153"/>
      <c r="V4" s="153"/>
      <c r="W4" s="153"/>
      <c r="X4" s="153"/>
      <c r="Y4" s="154"/>
      <c r="Z4" s="152" t="s">
        <v>221</v>
      </c>
      <c r="AA4" s="153"/>
      <c r="AB4" s="153"/>
      <c r="AC4" s="153"/>
      <c r="AD4" s="153"/>
      <c r="AE4" s="153"/>
      <c r="AF4" s="153"/>
      <c r="AG4" s="153"/>
      <c r="AH4" s="153"/>
      <c r="AI4" s="153"/>
      <c r="AJ4" s="153"/>
      <c r="AK4" s="153"/>
      <c r="AL4" s="153"/>
      <c r="AM4" s="153"/>
      <c r="AN4" s="153"/>
      <c r="AO4" s="154"/>
    </row>
    <row r="5" spans="1:41" ht="19.5" customHeight="1">
      <c r="A5" s="155" t="s">
        <v>67</v>
      </c>
      <c r="B5" s="156"/>
      <c r="C5" s="124" t="s">
        <v>68</v>
      </c>
      <c r="D5" s="140" t="s">
        <v>171</v>
      </c>
      <c r="E5" s="158"/>
      <c r="F5" s="160" t="s">
        <v>57</v>
      </c>
      <c r="G5" s="149" t="s">
        <v>222</v>
      </c>
      <c r="H5" s="150"/>
      <c r="I5" s="151"/>
      <c r="J5" s="149" t="s">
        <v>223</v>
      </c>
      <c r="K5" s="150"/>
      <c r="L5" s="151"/>
      <c r="M5" s="149" t="s">
        <v>224</v>
      </c>
      <c r="N5" s="150"/>
      <c r="O5" s="151"/>
      <c r="P5" s="162" t="s">
        <v>57</v>
      </c>
      <c r="Q5" s="149" t="s">
        <v>222</v>
      </c>
      <c r="R5" s="150"/>
      <c r="S5" s="151"/>
      <c r="T5" s="149" t="s">
        <v>223</v>
      </c>
      <c r="U5" s="150"/>
      <c r="V5" s="151"/>
      <c r="W5" s="149" t="s">
        <v>224</v>
      </c>
      <c r="X5" s="150"/>
      <c r="Y5" s="151"/>
      <c r="Z5" s="160" t="s">
        <v>57</v>
      </c>
      <c r="AA5" s="149" t="s">
        <v>222</v>
      </c>
      <c r="AB5" s="150"/>
      <c r="AC5" s="151"/>
      <c r="AD5" s="149" t="s">
        <v>223</v>
      </c>
      <c r="AE5" s="150"/>
      <c r="AF5" s="151"/>
      <c r="AG5" s="149" t="s">
        <v>224</v>
      </c>
      <c r="AH5" s="150"/>
      <c r="AI5" s="151"/>
      <c r="AJ5" s="149" t="s">
        <v>225</v>
      </c>
      <c r="AK5" s="150"/>
      <c r="AL5" s="151"/>
      <c r="AM5" s="149" t="s">
        <v>177</v>
      </c>
      <c r="AN5" s="150"/>
      <c r="AO5" s="151"/>
    </row>
    <row r="6" spans="1:41" ht="29.25" customHeight="1">
      <c r="A6" s="74" t="s">
        <v>77</v>
      </c>
      <c r="B6" s="74" t="s">
        <v>78</v>
      </c>
      <c r="C6" s="125"/>
      <c r="D6" s="125"/>
      <c r="E6" s="159"/>
      <c r="F6" s="161"/>
      <c r="G6" s="75" t="s">
        <v>72</v>
      </c>
      <c r="H6" s="76" t="s">
        <v>167</v>
      </c>
      <c r="I6" s="76" t="s">
        <v>168</v>
      </c>
      <c r="J6" s="75" t="s">
        <v>72</v>
      </c>
      <c r="K6" s="76" t="s">
        <v>167</v>
      </c>
      <c r="L6" s="76" t="s">
        <v>168</v>
      </c>
      <c r="M6" s="75" t="s">
        <v>72</v>
      </c>
      <c r="N6" s="76" t="s">
        <v>167</v>
      </c>
      <c r="O6" s="77" t="s">
        <v>168</v>
      </c>
      <c r="P6" s="161"/>
      <c r="Q6" s="78" t="s">
        <v>72</v>
      </c>
      <c r="R6" s="43" t="s">
        <v>167</v>
      </c>
      <c r="S6" s="43" t="s">
        <v>168</v>
      </c>
      <c r="T6" s="78" t="s">
        <v>72</v>
      </c>
      <c r="U6" s="43" t="s">
        <v>167</v>
      </c>
      <c r="V6" s="42" t="s">
        <v>168</v>
      </c>
      <c r="W6" s="38" t="s">
        <v>72</v>
      </c>
      <c r="X6" s="78" t="s">
        <v>167</v>
      </c>
      <c r="Y6" s="43" t="s">
        <v>168</v>
      </c>
      <c r="Z6" s="161"/>
      <c r="AA6" s="75" t="s">
        <v>72</v>
      </c>
      <c r="AB6" s="74" t="s">
        <v>167</v>
      </c>
      <c r="AC6" s="74" t="s">
        <v>168</v>
      </c>
      <c r="AD6" s="75" t="s">
        <v>72</v>
      </c>
      <c r="AE6" s="74" t="s">
        <v>167</v>
      </c>
      <c r="AF6" s="74" t="s">
        <v>168</v>
      </c>
      <c r="AG6" s="75" t="s">
        <v>72</v>
      </c>
      <c r="AH6" s="76" t="s">
        <v>167</v>
      </c>
      <c r="AI6" s="76" t="s">
        <v>168</v>
      </c>
      <c r="AJ6" s="75" t="s">
        <v>72</v>
      </c>
      <c r="AK6" s="76" t="s">
        <v>167</v>
      </c>
      <c r="AL6" s="76" t="s">
        <v>168</v>
      </c>
      <c r="AM6" s="75" t="s">
        <v>72</v>
      </c>
      <c r="AN6" s="76" t="s">
        <v>167</v>
      </c>
      <c r="AO6" s="76" t="s">
        <v>168</v>
      </c>
    </row>
    <row r="7" spans="1:41" ht="19.5" customHeight="1">
      <c r="A7" s="44" t="s">
        <v>36</v>
      </c>
      <c r="B7" s="44" t="s">
        <v>36</v>
      </c>
      <c r="C7" s="44" t="s">
        <v>36</v>
      </c>
      <c r="D7" s="44" t="s">
        <v>57</v>
      </c>
      <c r="E7" s="45">
        <f aca="true" t="shared" si="0" ref="E7:E38">SUM(F7,P7,Z7)</f>
        <v>51324.45999999999</v>
      </c>
      <c r="F7" s="45">
        <f aca="true" t="shared" si="1" ref="F7:F38">SUM(G7,J7,M7)</f>
        <v>40853.009999999995</v>
      </c>
      <c r="G7" s="45">
        <f aca="true" t="shared" si="2" ref="G7:G38">SUM(H7:I7)</f>
        <v>40853.009999999995</v>
      </c>
      <c r="H7" s="45">
        <v>13978.73</v>
      </c>
      <c r="I7" s="46">
        <v>26874.28</v>
      </c>
      <c r="J7" s="45">
        <f aca="true" t="shared" si="3" ref="J7:J38">SUM(K7:L7)</f>
        <v>0</v>
      </c>
      <c r="K7" s="45">
        <v>0</v>
      </c>
      <c r="L7" s="46">
        <v>0</v>
      </c>
      <c r="M7" s="45">
        <f aca="true" t="shared" si="4" ref="M7:M38">SUM(N7:O7)</f>
        <v>0</v>
      </c>
      <c r="N7" s="45">
        <v>0</v>
      </c>
      <c r="O7" s="46">
        <v>0</v>
      </c>
      <c r="P7" s="47">
        <f aca="true" t="shared" si="5" ref="P7:P38">SUM(Q7,T7,W7)</f>
        <v>0</v>
      </c>
      <c r="Q7" s="45">
        <f aca="true" t="shared" si="6" ref="Q7:Q38">SUM(R7:S7)</f>
        <v>0</v>
      </c>
      <c r="R7" s="45">
        <v>0</v>
      </c>
      <c r="S7" s="46">
        <v>0</v>
      </c>
      <c r="T7" s="45">
        <f aca="true" t="shared" si="7" ref="T7:T38">SUM(U7:V7)</f>
        <v>0</v>
      </c>
      <c r="U7" s="45">
        <v>0</v>
      </c>
      <c r="V7" s="45">
        <v>0</v>
      </c>
      <c r="W7" s="45">
        <f aca="true" t="shared" si="8" ref="W7:W38">SUM(X7:Y7)</f>
        <v>0</v>
      </c>
      <c r="X7" s="45">
        <v>0</v>
      </c>
      <c r="Y7" s="46">
        <v>0</v>
      </c>
      <c r="Z7" s="47">
        <f aca="true" t="shared" si="9" ref="Z7:Z38">SUM(AA7,AD7,AG7,AJ7,AM7)</f>
        <v>10471.45</v>
      </c>
      <c r="AA7" s="45">
        <f aca="true" t="shared" si="10" ref="AA7:AA38">SUM(AB7:AC7)</f>
        <v>10471.45</v>
      </c>
      <c r="AB7" s="45">
        <v>0</v>
      </c>
      <c r="AC7" s="46">
        <v>10471.45</v>
      </c>
      <c r="AD7" s="45">
        <f aca="true" t="shared" si="11" ref="AD7:AD38">SUM(AE7:AF7)</f>
        <v>0</v>
      </c>
      <c r="AE7" s="45">
        <v>0</v>
      </c>
      <c r="AF7" s="46">
        <v>0</v>
      </c>
      <c r="AG7" s="45">
        <f aca="true" t="shared" si="12" ref="AG7:AG38">SUM(AH7:AI7)</f>
        <v>0</v>
      </c>
      <c r="AH7" s="45">
        <v>0</v>
      </c>
      <c r="AI7" s="46">
        <v>0</v>
      </c>
      <c r="AJ7" s="45">
        <f aca="true" t="shared" si="13" ref="AJ7:AJ38">SUM(AK7:AL7)</f>
        <v>0</v>
      </c>
      <c r="AK7" s="45">
        <v>0</v>
      </c>
      <c r="AL7" s="46">
        <v>0</v>
      </c>
      <c r="AM7" s="45">
        <f aca="true" t="shared" si="14" ref="AM7:AM38">SUM(AN7:AO7)</f>
        <v>0</v>
      </c>
      <c r="AN7" s="45">
        <v>0</v>
      </c>
      <c r="AO7" s="46">
        <v>0</v>
      </c>
    </row>
    <row r="8" spans="1:41" ht="19.5" customHeight="1">
      <c r="A8" s="44" t="s">
        <v>36</v>
      </c>
      <c r="B8" s="44" t="s">
        <v>36</v>
      </c>
      <c r="C8" s="44" t="s">
        <v>36</v>
      </c>
      <c r="D8" s="44" t="s">
        <v>80</v>
      </c>
      <c r="E8" s="45">
        <f t="shared" si="0"/>
        <v>19521.33</v>
      </c>
      <c r="F8" s="45">
        <f t="shared" si="1"/>
        <v>11147.9</v>
      </c>
      <c r="G8" s="45">
        <f t="shared" si="2"/>
        <v>11147.9</v>
      </c>
      <c r="H8" s="45">
        <v>3626.16</v>
      </c>
      <c r="I8" s="46">
        <v>7521.74</v>
      </c>
      <c r="J8" s="45">
        <f t="shared" si="3"/>
        <v>0</v>
      </c>
      <c r="K8" s="45">
        <v>0</v>
      </c>
      <c r="L8" s="46">
        <v>0</v>
      </c>
      <c r="M8" s="45">
        <f t="shared" si="4"/>
        <v>0</v>
      </c>
      <c r="N8" s="45">
        <v>0</v>
      </c>
      <c r="O8" s="46">
        <v>0</v>
      </c>
      <c r="P8" s="47">
        <f t="shared" si="5"/>
        <v>0</v>
      </c>
      <c r="Q8" s="45">
        <f t="shared" si="6"/>
        <v>0</v>
      </c>
      <c r="R8" s="45">
        <v>0</v>
      </c>
      <c r="S8" s="46">
        <v>0</v>
      </c>
      <c r="T8" s="45">
        <f t="shared" si="7"/>
        <v>0</v>
      </c>
      <c r="U8" s="45">
        <v>0</v>
      </c>
      <c r="V8" s="45">
        <v>0</v>
      </c>
      <c r="W8" s="45">
        <f t="shared" si="8"/>
        <v>0</v>
      </c>
      <c r="X8" s="45">
        <v>0</v>
      </c>
      <c r="Y8" s="46">
        <v>0</v>
      </c>
      <c r="Z8" s="47">
        <f t="shared" si="9"/>
        <v>8373.43</v>
      </c>
      <c r="AA8" s="45">
        <f t="shared" si="10"/>
        <v>8373.43</v>
      </c>
      <c r="AB8" s="45">
        <v>0</v>
      </c>
      <c r="AC8" s="46">
        <v>8373.43</v>
      </c>
      <c r="AD8" s="45">
        <f t="shared" si="11"/>
        <v>0</v>
      </c>
      <c r="AE8" s="45">
        <v>0</v>
      </c>
      <c r="AF8" s="46">
        <v>0</v>
      </c>
      <c r="AG8" s="45">
        <f t="shared" si="12"/>
        <v>0</v>
      </c>
      <c r="AH8" s="45">
        <v>0</v>
      </c>
      <c r="AI8" s="46">
        <v>0</v>
      </c>
      <c r="AJ8" s="45">
        <f t="shared" si="13"/>
        <v>0</v>
      </c>
      <c r="AK8" s="45">
        <v>0</v>
      </c>
      <c r="AL8" s="46">
        <v>0</v>
      </c>
      <c r="AM8" s="45">
        <f t="shared" si="14"/>
        <v>0</v>
      </c>
      <c r="AN8" s="45">
        <v>0</v>
      </c>
      <c r="AO8" s="46">
        <v>0</v>
      </c>
    </row>
    <row r="9" spans="1:41" ht="19.5" customHeight="1">
      <c r="A9" s="44" t="s">
        <v>36</v>
      </c>
      <c r="B9" s="44" t="s">
        <v>36</v>
      </c>
      <c r="C9" s="44" t="s">
        <v>36</v>
      </c>
      <c r="D9" s="44" t="s">
        <v>81</v>
      </c>
      <c r="E9" s="45">
        <f t="shared" si="0"/>
        <v>19521.33</v>
      </c>
      <c r="F9" s="45">
        <f t="shared" si="1"/>
        <v>11147.9</v>
      </c>
      <c r="G9" s="45">
        <f t="shared" si="2"/>
        <v>11147.9</v>
      </c>
      <c r="H9" s="45">
        <v>3626.16</v>
      </c>
      <c r="I9" s="46">
        <v>7521.74</v>
      </c>
      <c r="J9" s="45">
        <f t="shared" si="3"/>
        <v>0</v>
      </c>
      <c r="K9" s="45">
        <v>0</v>
      </c>
      <c r="L9" s="46">
        <v>0</v>
      </c>
      <c r="M9" s="45">
        <f t="shared" si="4"/>
        <v>0</v>
      </c>
      <c r="N9" s="45">
        <v>0</v>
      </c>
      <c r="O9" s="46">
        <v>0</v>
      </c>
      <c r="P9" s="47">
        <f t="shared" si="5"/>
        <v>0</v>
      </c>
      <c r="Q9" s="45">
        <f t="shared" si="6"/>
        <v>0</v>
      </c>
      <c r="R9" s="45">
        <v>0</v>
      </c>
      <c r="S9" s="46">
        <v>0</v>
      </c>
      <c r="T9" s="45">
        <f t="shared" si="7"/>
        <v>0</v>
      </c>
      <c r="U9" s="45">
        <v>0</v>
      </c>
      <c r="V9" s="45">
        <v>0</v>
      </c>
      <c r="W9" s="45">
        <f t="shared" si="8"/>
        <v>0</v>
      </c>
      <c r="X9" s="45">
        <v>0</v>
      </c>
      <c r="Y9" s="46">
        <v>0</v>
      </c>
      <c r="Z9" s="47">
        <f t="shared" si="9"/>
        <v>8373.43</v>
      </c>
      <c r="AA9" s="45">
        <f t="shared" si="10"/>
        <v>8373.43</v>
      </c>
      <c r="AB9" s="45">
        <v>0</v>
      </c>
      <c r="AC9" s="46">
        <v>8373.43</v>
      </c>
      <c r="AD9" s="45">
        <f t="shared" si="11"/>
        <v>0</v>
      </c>
      <c r="AE9" s="45">
        <v>0</v>
      </c>
      <c r="AF9" s="46">
        <v>0</v>
      </c>
      <c r="AG9" s="45">
        <f t="shared" si="12"/>
        <v>0</v>
      </c>
      <c r="AH9" s="45">
        <v>0</v>
      </c>
      <c r="AI9" s="46">
        <v>0</v>
      </c>
      <c r="AJ9" s="45">
        <f t="shared" si="13"/>
        <v>0</v>
      </c>
      <c r="AK9" s="45">
        <v>0</v>
      </c>
      <c r="AL9" s="46">
        <v>0</v>
      </c>
      <c r="AM9" s="45">
        <f t="shared" si="14"/>
        <v>0</v>
      </c>
      <c r="AN9" s="45">
        <v>0</v>
      </c>
      <c r="AO9" s="46">
        <v>0</v>
      </c>
    </row>
    <row r="10" spans="1:41" ht="19.5" customHeight="1">
      <c r="A10" s="44" t="s">
        <v>36</v>
      </c>
      <c r="B10" s="44" t="s">
        <v>36</v>
      </c>
      <c r="C10" s="44" t="s">
        <v>36</v>
      </c>
      <c r="D10" s="44" t="s">
        <v>226</v>
      </c>
      <c r="E10" s="45">
        <f t="shared" si="0"/>
        <v>2004.77</v>
      </c>
      <c r="F10" s="45">
        <f t="shared" si="1"/>
        <v>2004.77</v>
      </c>
      <c r="G10" s="45">
        <f t="shared" si="2"/>
        <v>2004.77</v>
      </c>
      <c r="H10" s="45">
        <v>2004.77</v>
      </c>
      <c r="I10" s="46">
        <v>0</v>
      </c>
      <c r="J10" s="45">
        <f t="shared" si="3"/>
        <v>0</v>
      </c>
      <c r="K10" s="45">
        <v>0</v>
      </c>
      <c r="L10" s="46">
        <v>0</v>
      </c>
      <c r="M10" s="45">
        <f t="shared" si="4"/>
        <v>0</v>
      </c>
      <c r="N10" s="45">
        <v>0</v>
      </c>
      <c r="O10" s="46">
        <v>0</v>
      </c>
      <c r="P10" s="47">
        <f t="shared" si="5"/>
        <v>0</v>
      </c>
      <c r="Q10" s="45">
        <f t="shared" si="6"/>
        <v>0</v>
      </c>
      <c r="R10" s="45">
        <v>0</v>
      </c>
      <c r="S10" s="46">
        <v>0</v>
      </c>
      <c r="T10" s="45">
        <f t="shared" si="7"/>
        <v>0</v>
      </c>
      <c r="U10" s="45">
        <v>0</v>
      </c>
      <c r="V10" s="45">
        <v>0</v>
      </c>
      <c r="W10" s="45">
        <f t="shared" si="8"/>
        <v>0</v>
      </c>
      <c r="X10" s="45">
        <v>0</v>
      </c>
      <c r="Y10" s="46">
        <v>0</v>
      </c>
      <c r="Z10" s="47">
        <f t="shared" si="9"/>
        <v>0</v>
      </c>
      <c r="AA10" s="45">
        <f t="shared" si="10"/>
        <v>0</v>
      </c>
      <c r="AB10" s="45">
        <v>0</v>
      </c>
      <c r="AC10" s="46">
        <v>0</v>
      </c>
      <c r="AD10" s="45">
        <f t="shared" si="11"/>
        <v>0</v>
      </c>
      <c r="AE10" s="45">
        <v>0</v>
      </c>
      <c r="AF10" s="46">
        <v>0</v>
      </c>
      <c r="AG10" s="45">
        <f t="shared" si="12"/>
        <v>0</v>
      </c>
      <c r="AH10" s="45">
        <v>0</v>
      </c>
      <c r="AI10" s="46">
        <v>0</v>
      </c>
      <c r="AJ10" s="45">
        <f t="shared" si="13"/>
        <v>0</v>
      </c>
      <c r="AK10" s="45">
        <v>0</v>
      </c>
      <c r="AL10" s="46">
        <v>0</v>
      </c>
      <c r="AM10" s="45">
        <f t="shared" si="14"/>
        <v>0</v>
      </c>
      <c r="AN10" s="45">
        <v>0</v>
      </c>
      <c r="AO10" s="46">
        <v>0</v>
      </c>
    </row>
    <row r="11" spans="1:41" ht="19.5" customHeight="1">
      <c r="A11" s="44" t="s">
        <v>227</v>
      </c>
      <c r="B11" s="44" t="s">
        <v>89</v>
      </c>
      <c r="C11" s="44" t="s">
        <v>85</v>
      </c>
      <c r="D11" s="44" t="s">
        <v>228</v>
      </c>
      <c r="E11" s="45">
        <f t="shared" si="0"/>
        <v>1379.45</v>
      </c>
      <c r="F11" s="45">
        <f t="shared" si="1"/>
        <v>1379.45</v>
      </c>
      <c r="G11" s="45">
        <f t="shared" si="2"/>
        <v>1379.45</v>
      </c>
      <c r="H11" s="45">
        <v>1379.45</v>
      </c>
      <c r="I11" s="46">
        <v>0</v>
      </c>
      <c r="J11" s="45">
        <f t="shared" si="3"/>
        <v>0</v>
      </c>
      <c r="K11" s="45">
        <v>0</v>
      </c>
      <c r="L11" s="46">
        <v>0</v>
      </c>
      <c r="M11" s="45">
        <f t="shared" si="4"/>
        <v>0</v>
      </c>
      <c r="N11" s="45">
        <v>0</v>
      </c>
      <c r="O11" s="46">
        <v>0</v>
      </c>
      <c r="P11" s="47">
        <f t="shared" si="5"/>
        <v>0</v>
      </c>
      <c r="Q11" s="45">
        <f t="shared" si="6"/>
        <v>0</v>
      </c>
      <c r="R11" s="45">
        <v>0</v>
      </c>
      <c r="S11" s="46">
        <v>0</v>
      </c>
      <c r="T11" s="45">
        <f t="shared" si="7"/>
        <v>0</v>
      </c>
      <c r="U11" s="45">
        <v>0</v>
      </c>
      <c r="V11" s="45">
        <v>0</v>
      </c>
      <c r="W11" s="45">
        <f t="shared" si="8"/>
        <v>0</v>
      </c>
      <c r="X11" s="45">
        <v>0</v>
      </c>
      <c r="Y11" s="46">
        <v>0</v>
      </c>
      <c r="Z11" s="47">
        <f t="shared" si="9"/>
        <v>0</v>
      </c>
      <c r="AA11" s="45">
        <f t="shared" si="10"/>
        <v>0</v>
      </c>
      <c r="AB11" s="45">
        <v>0</v>
      </c>
      <c r="AC11" s="46">
        <v>0</v>
      </c>
      <c r="AD11" s="45">
        <f t="shared" si="11"/>
        <v>0</v>
      </c>
      <c r="AE11" s="45">
        <v>0</v>
      </c>
      <c r="AF11" s="46">
        <v>0</v>
      </c>
      <c r="AG11" s="45">
        <f t="shared" si="12"/>
        <v>0</v>
      </c>
      <c r="AH11" s="45">
        <v>0</v>
      </c>
      <c r="AI11" s="46">
        <v>0</v>
      </c>
      <c r="AJ11" s="45">
        <f t="shared" si="13"/>
        <v>0</v>
      </c>
      <c r="AK11" s="45">
        <v>0</v>
      </c>
      <c r="AL11" s="46">
        <v>0</v>
      </c>
      <c r="AM11" s="45">
        <f t="shared" si="14"/>
        <v>0</v>
      </c>
      <c r="AN11" s="45">
        <v>0</v>
      </c>
      <c r="AO11" s="46">
        <v>0</v>
      </c>
    </row>
    <row r="12" spans="1:41" ht="19.5" customHeight="1">
      <c r="A12" s="44" t="s">
        <v>227</v>
      </c>
      <c r="B12" s="44" t="s">
        <v>94</v>
      </c>
      <c r="C12" s="44" t="s">
        <v>85</v>
      </c>
      <c r="D12" s="44" t="s">
        <v>229</v>
      </c>
      <c r="E12" s="45">
        <f t="shared" si="0"/>
        <v>401.42</v>
      </c>
      <c r="F12" s="45">
        <f t="shared" si="1"/>
        <v>401.42</v>
      </c>
      <c r="G12" s="45">
        <f t="shared" si="2"/>
        <v>401.42</v>
      </c>
      <c r="H12" s="45">
        <v>401.42</v>
      </c>
      <c r="I12" s="46">
        <v>0</v>
      </c>
      <c r="J12" s="45">
        <f t="shared" si="3"/>
        <v>0</v>
      </c>
      <c r="K12" s="45">
        <v>0</v>
      </c>
      <c r="L12" s="46">
        <v>0</v>
      </c>
      <c r="M12" s="45">
        <f t="shared" si="4"/>
        <v>0</v>
      </c>
      <c r="N12" s="45">
        <v>0</v>
      </c>
      <c r="O12" s="46">
        <v>0</v>
      </c>
      <c r="P12" s="47">
        <f t="shared" si="5"/>
        <v>0</v>
      </c>
      <c r="Q12" s="45">
        <f t="shared" si="6"/>
        <v>0</v>
      </c>
      <c r="R12" s="45">
        <v>0</v>
      </c>
      <c r="S12" s="46">
        <v>0</v>
      </c>
      <c r="T12" s="45">
        <f t="shared" si="7"/>
        <v>0</v>
      </c>
      <c r="U12" s="45">
        <v>0</v>
      </c>
      <c r="V12" s="45">
        <v>0</v>
      </c>
      <c r="W12" s="45">
        <f t="shared" si="8"/>
        <v>0</v>
      </c>
      <c r="X12" s="45">
        <v>0</v>
      </c>
      <c r="Y12" s="46">
        <v>0</v>
      </c>
      <c r="Z12" s="47">
        <f t="shared" si="9"/>
        <v>0</v>
      </c>
      <c r="AA12" s="45">
        <f t="shared" si="10"/>
        <v>0</v>
      </c>
      <c r="AB12" s="45">
        <v>0</v>
      </c>
      <c r="AC12" s="46">
        <v>0</v>
      </c>
      <c r="AD12" s="45">
        <f t="shared" si="11"/>
        <v>0</v>
      </c>
      <c r="AE12" s="45">
        <v>0</v>
      </c>
      <c r="AF12" s="46">
        <v>0</v>
      </c>
      <c r="AG12" s="45">
        <f t="shared" si="12"/>
        <v>0</v>
      </c>
      <c r="AH12" s="45">
        <v>0</v>
      </c>
      <c r="AI12" s="46">
        <v>0</v>
      </c>
      <c r="AJ12" s="45">
        <f t="shared" si="13"/>
        <v>0</v>
      </c>
      <c r="AK12" s="45">
        <v>0</v>
      </c>
      <c r="AL12" s="46">
        <v>0</v>
      </c>
      <c r="AM12" s="45">
        <f t="shared" si="14"/>
        <v>0</v>
      </c>
      <c r="AN12" s="45">
        <v>0</v>
      </c>
      <c r="AO12" s="46">
        <v>0</v>
      </c>
    </row>
    <row r="13" spans="1:41" ht="19.5" customHeight="1">
      <c r="A13" s="44" t="s">
        <v>227</v>
      </c>
      <c r="B13" s="44" t="s">
        <v>84</v>
      </c>
      <c r="C13" s="44" t="s">
        <v>85</v>
      </c>
      <c r="D13" s="44" t="s">
        <v>230</v>
      </c>
      <c r="E13" s="45">
        <f t="shared" si="0"/>
        <v>206.43</v>
      </c>
      <c r="F13" s="45">
        <f t="shared" si="1"/>
        <v>206.43</v>
      </c>
      <c r="G13" s="45">
        <f t="shared" si="2"/>
        <v>206.43</v>
      </c>
      <c r="H13" s="45">
        <v>206.43</v>
      </c>
      <c r="I13" s="46">
        <v>0</v>
      </c>
      <c r="J13" s="45">
        <f t="shared" si="3"/>
        <v>0</v>
      </c>
      <c r="K13" s="45">
        <v>0</v>
      </c>
      <c r="L13" s="46">
        <v>0</v>
      </c>
      <c r="M13" s="45">
        <f t="shared" si="4"/>
        <v>0</v>
      </c>
      <c r="N13" s="45">
        <v>0</v>
      </c>
      <c r="O13" s="46">
        <v>0</v>
      </c>
      <c r="P13" s="47">
        <f t="shared" si="5"/>
        <v>0</v>
      </c>
      <c r="Q13" s="45">
        <f t="shared" si="6"/>
        <v>0</v>
      </c>
      <c r="R13" s="45">
        <v>0</v>
      </c>
      <c r="S13" s="46">
        <v>0</v>
      </c>
      <c r="T13" s="45">
        <f t="shared" si="7"/>
        <v>0</v>
      </c>
      <c r="U13" s="45">
        <v>0</v>
      </c>
      <c r="V13" s="45">
        <v>0</v>
      </c>
      <c r="W13" s="45">
        <f t="shared" si="8"/>
        <v>0</v>
      </c>
      <c r="X13" s="45">
        <v>0</v>
      </c>
      <c r="Y13" s="46">
        <v>0</v>
      </c>
      <c r="Z13" s="47">
        <f t="shared" si="9"/>
        <v>0</v>
      </c>
      <c r="AA13" s="45">
        <f t="shared" si="10"/>
        <v>0</v>
      </c>
      <c r="AB13" s="45">
        <v>0</v>
      </c>
      <c r="AC13" s="46">
        <v>0</v>
      </c>
      <c r="AD13" s="45">
        <f t="shared" si="11"/>
        <v>0</v>
      </c>
      <c r="AE13" s="45">
        <v>0</v>
      </c>
      <c r="AF13" s="46">
        <v>0</v>
      </c>
      <c r="AG13" s="45">
        <f t="shared" si="12"/>
        <v>0</v>
      </c>
      <c r="AH13" s="45">
        <v>0</v>
      </c>
      <c r="AI13" s="46">
        <v>0</v>
      </c>
      <c r="AJ13" s="45">
        <f t="shared" si="13"/>
        <v>0</v>
      </c>
      <c r="AK13" s="45">
        <v>0</v>
      </c>
      <c r="AL13" s="46">
        <v>0</v>
      </c>
      <c r="AM13" s="45">
        <f t="shared" si="14"/>
        <v>0</v>
      </c>
      <c r="AN13" s="45">
        <v>0</v>
      </c>
      <c r="AO13" s="46">
        <v>0</v>
      </c>
    </row>
    <row r="14" spans="1:41" ht="19.5" customHeight="1">
      <c r="A14" s="44" t="s">
        <v>227</v>
      </c>
      <c r="B14" s="44" t="s">
        <v>114</v>
      </c>
      <c r="C14" s="44" t="s">
        <v>85</v>
      </c>
      <c r="D14" s="44" t="s">
        <v>231</v>
      </c>
      <c r="E14" s="45">
        <f t="shared" si="0"/>
        <v>17.47</v>
      </c>
      <c r="F14" s="45">
        <f t="shared" si="1"/>
        <v>17.47</v>
      </c>
      <c r="G14" s="45">
        <f t="shared" si="2"/>
        <v>17.47</v>
      </c>
      <c r="H14" s="45">
        <v>17.47</v>
      </c>
      <c r="I14" s="46">
        <v>0</v>
      </c>
      <c r="J14" s="45">
        <f t="shared" si="3"/>
        <v>0</v>
      </c>
      <c r="K14" s="45">
        <v>0</v>
      </c>
      <c r="L14" s="46">
        <v>0</v>
      </c>
      <c r="M14" s="45">
        <f t="shared" si="4"/>
        <v>0</v>
      </c>
      <c r="N14" s="45">
        <v>0</v>
      </c>
      <c r="O14" s="46">
        <v>0</v>
      </c>
      <c r="P14" s="47">
        <f t="shared" si="5"/>
        <v>0</v>
      </c>
      <c r="Q14" s="45">
        <f t="shared" si="6"/>
        <v>0</v>
      </c>
      <c r="R14" s="45">
        <v>0</v>
      </c>
      <c r="S14" s="46">
        <v>0</v>
      </c>
      <c r="T14" s="45">
        <f t="shared" si="7"/>
        <v>0</v>
      </c>
      <c r="U14" s="45">
        <v>0</v>
      </c>
      <c r="V14" s="45">
        <v>0</v>
      </c>
      <c r="W14" s="45">
        <f t="shared" si="8"/>
        <v>0</v>
      </c>
      <c r="X14" s="45">
        <v>0</v>
      </c>
      <c r="Y14" s="46">
        <v>0</v>
      </c>
      <c r="Z14" s="47">
        <f t="shared" si="9"/>
        <v>0</v>
      </c>
      <c r="AA14" s="45">
        <f t="shared" si="10"/>
        <v>0</v>
      </c>
      <c r="AB14" s="45">
        <v>0</v>
      </c>
      <c r="AC14" s="46">
        <v>0</v>
      </c>
      <c r="AD14" s="45">
        <f t="shared" si="11"/>
        <v>0</v>
      </c>
      <c r="AE14" s="45">
        <v>0</v>
      </c>
      <c r="AF14" s="46">
        <v>0</v>
      </c>
      <c r="AG14" s="45">
        <f t="shared" si="12"/>
        <v>0</v>
      </c>
      <c r="AH14" s="45">
        <v>0</v>
      </c>
      <c r="AI14" s="46">
        <v>0</v>
      </c>
      <c r="AJ14" s="45">
        <f t="shared" si="13"/>
        <v>0</v>
      </c>
      <c r="AK14" s="45">
        <v>0</v>
      </c>
      <c r="AL14" s="46">
        <v>0</v>
      </c>
      <c r="AM14" s="45">
        <f t="shared" si="14"/>
        <v>0</v>
      </c>
      <c r="AN14" s="45">
        <v>0</v>
      </c>
      <c r="AO14" s="46">
        <v>0</v>
      </c>
    </row>
    <row r="15" spans="1:41" ht="19.5" customHeight="1">
      <c r="A15" s="44" t="s">
        <v>36</v>
      </c>
      <c r="B15" s="44" t="s">
        <v>36</v>
      </c>
      <c r="C15" s="44" t="s">
        <v>36</v>
      </c>
      <c r="D15" s="44" t="s">
        <v>232</v>
      </c>
      <c r="E15" s="45">
        <f t="shared" si="0"/>
        <v>16920.940000000002</v>
      </c>
      <c r="F15" s="45">
        <f t="shared" si="1"/>
        <v>8547.51</v>
      </c>
      <c r="G15" s="45">
        <f t="shared" si="2"/>
        <v>8547.51</v>
      </c>
      <c r="H15" s="45">
        <v>1600.84</v>
      </c>
      <c r="I15" s="46">
        <v>6946.67</v>
      </c>
      <c r="J15" s="45">
        <f t="shared" si="3"/>
        <v>0</v>
      </c>
      <c r="K15" s="45">
        <v>0</v>
      </c>
      <c r="L15" s="46">
        <v>0</v>
      </c>
      <c r="M15" s="45">
        <f t="shared" si="4"/>
        <v>0</v>
      </c>
      <c r="N15" s="45">
        <v>0</v>
      </c>
      <c r="O15" s="46">
        <v>0</v>
      </c>
      <c r="P15" s="47">
        <f t="shared" si="5"/>
        <v>0</v>
      </c>
      <c r="Q15" s="45">
        <f t="shared" si="6"/>
        <v>0</v>
      </c>
      <c r="R15" s="45">
        <v>0</v>
      </c>
      <c r="S15" s="46">
        <v>0</v>
      </c>
      <c r="T15" s="45">
        <f t="shared" si="7"/>
        <v>0</v>
      </c>
      <c r="U15" s="45">
        <v>0</v>
      </c>
      <c r="V15" s="45">
        <v>0</v>
      </c>
      <c r="W15" s="45">
        <f t="shared" si="8"/>
        <v>0</v>
      </c>
      <c r="X15" s="45">
        <v>0</v>
      </c>
      <c r="Y15" s="46">
        <v>0</v>
      </c>
      <c r="Z15" s="47">
        <f t="shared" si="9"/>
        <v>8373.43</v>
      </c>
      <c r="AA15" s="45">
        <f t="shared" si="10"/>
        <v>8373.43</v>
      </c>
      <c r="AB15" s="45">
        <v>0</v>
      </c>
      <c r="AC15" s="46">
        <v>8373.43</v>
      </c>
      <c r="AD15" s="45">
        <f t="shared" si="11"/>
        <v>0</v>
      </c>
      <c r="AE15" s="45">
        <v>0</v>
      </c>
      <c r="AF15" s="46">
        <v>0</v>
      </c>
      <c r="AG15" s="45">
        <f t="shared" si="12"/>
        <v>0</v>
      </c>
      <c r="AH15" s="45">
        <v>0</v>
      </c>
      <c r="AI15" s="46">
        <v>0</v>
      </c>
      <c r="AJ15" s="45">
        <f t="shared" si="13"/>
        <v>0</v>
      </c>
      <c r="AK15" s="45">
        <v>0</v>
      </c>
      <c r="AL15" s="46">
        <v>0</v>
      </c>
      <c r="AM15" s="45">
        <f t="shared" si="14"/>
        <v>0</v>
      </c>
      <c r="AN15" s="45">
        <v>0</v>
      </c>
      <c r="AO15" s="46">
        <v>0</v>
      </c>
    </row>
    <row r="16" spans="1:41" ht="19.5" customHeight="1">
      <c r="A16" s="44" t="s">
        <v>233</v>
      </c>
      <c r="B16" s="44" t="s">
        <v>89</v>
      </c>
      <c r="C16" s="44" t="s">
        <v>85</v>
      </c>
      <c r="D16" s="44" t="s">
        <v>234</v>
      </c>
      <c r="E16" s="45">
        <f t="shared" si="0"/>
        <v>1071.96</v>
      </c>
      <c r="F16" s="45">
        <f t="shared" si="1"/>
        <v>1071.96</v>
      </c>
      <c r="G16" s="45">
        <f t="shared" si="2"/>
        <v>1071.96</v>
      </c>
      <c r="H16" s="45">
        <v>753.74</v>
      </c>
      <c r="I16" s="46">
        <v>318.22</v>
      </c>
      <c r="J16" s="45">
        <f t="shared" si="3"/>
        <v>0</v>
      </c>
      <c r="K16" s="45">
        <v>0</v>
      </c>
      <c r="L16" s="46">
        <v>0</v>
      </c>
      <c r="M16" s="45">
        <f t="shared" si="4"/>
        <v>0</v>
      </c>
      <c r="N16" s="45">
        <v>0</v>
      </c>
      <c r="O16" s="46">
        <v>0</v>
      </c>
      <c r="P16" s="47">
        <f t="shared" si="5"/>
        <v>0</v>
      </c>
      <c r="Q16" s="45">
        <f t="shared" si="6"/>
        <v>0</v>
      </c>
      <c r="R16" s="45">
        <v>0</v>
      </c>
      <c r="S16" s="46">
        <v>0</v>
      </c>
      <c r="T16" s="45">
        <f t="shared" si="7"/>
        <v>0</v>
      </c>
      <c r="U16" s="45">
        <v>0</v>
      </c>
      <c r="V16" s="45">
        <v>0</v>
      </c>
      <c r="W16" s="45">
        <f t="shared" si="8"/>
        <v>0</v>
      </c>
      <c r="X16" s="45">
        <v>0</v>
      </c>
      <c r="Y16" s="46">
        <v>0</v>
      </c>
      <c r="Z16" s="47">
        <f t="shared" si="9"/>
        <v>0</v>
      </c>
      <c r="AA16" s="45">
        <f t="shared" si="10"/>
        <v>0</v>
      </c>
      <c r="AB16" s="45">
        <v>0</v>
      </c>
      <c r="AC16" s="46">
        <v>0</v>
      </c>
      <c r="AD16" s="45">
        <f t="shared" si="11"/>
        <v>0</v>
      </c>
      <c r="AE16" s="45">
        <v>0</v>
      </c>
      <c r="AF16" s="46">
        <v>0</v>
      </c>
      <c r="AG16" s="45">
        <f t="shared" si="12"/>
        <v>0</v>
      </c>
      <c r="AH16" s="45">
        <v>0</v>
      </c>
      <c r="AI16" s="46">
        <v>0</v>
      </c>
      <c r="AJ16" s="45">
        <f t="shared" si="13"/>
        <v>0</v>
      </c>
      <c r="AK16" s="45">
        <v>0</v>
      </c>
      <c r="AL16" s="46">
        <v>0</v>
      </c>
      <c r="AM16" s="45">
        <f t="shared" si="14"/>
        <v>0</v>
      </c>
      <c r="AN16" s="45">
        <v>0</v>
      </c>
      <c r="AO16" s="46">
        <v>0</v>
      </c>
    </row>
    <row r="17" spans="1:41" ht="19.5" customHeight="1">
      <c r="A17" s="44" t="s">
        <v>233</v>
      </c>
      <c r="B17" s="44" t="s">
        <v>94</v>
      </c>
      <c r="C17" s="44" t="s">
        <v>85</v>
      </c>
      <c r="D17" s="44" t="s">
        <v>235</v>
      </c>
      <c r="E17" s="45">
        <f t="shared" si="0"/>
        <v>110</v>
      </c>
      <c r="F17" s="45">
        <f t="shared" si="1"/>
        <v>110</v>
      </c>
      <c r="G17" s="45">
        <f t="shared" si="2"/>
        <v>110</v>
      </c>
      <c r="H17" s="45">
        <v>110</v>
      </c>
      <c r="I17" s="46">
        <v>0</v>
      </c>
      <c r="J17" s="45">
        <f t="shared" si="3"/>
        <v>0</v>
      </c>
      <c r="K17" s="45">
        <v>0</v>
      </c>
      <c r="L17" s="46">
        <v>0</v>
      </c>
      <c r="M17" s="45">
        <f t="shared" si="4"/>
        <v>0</v>
      </c>
      <c r="N17" s="45">
        <v>0</v>
      </c>
      <c r="O17" s="46">
        <v>0</v>
      </c>
      <c r="P17" s="47">
        <f t="shared" si="5"/>
        <v>0</v>
      </c>
      <c r="Q17" s="45">
        <f t="shared" si="6"/>
        <v>0</v>
      </c>
      <c r="R17" s="45">
        <v>0</v>
      </c>
      <c r="S17" s="46">
        <v>0</v>
      </c>
      <c r="T17" s="45">
        <f t="shared" si="7"/>
        <v>0</v>
      </c>
      <c r="U17" s="45">
        <v>0</v>
      </c>
      <c r="V17" s="45">
        <v>0</v>
      </c>
      <c r="W17" s="45">
        <f t="shared" si="8"/>
        <v>0</v>
      </c>
      <c r="X17" s="45">
        <v>0</v>
      </c>
      <c r="Y17" s="46">
        <v>0</v>
      </c>
      <c r="Z17" s="47">
        <f t="shared" si="9"/>
        <v>0</v>
      </c>
      <c r="AA17" s="45">
        <f t="shared" si="10"/>
        <v>0</v>
      </c>
      <c r="AB17" s="45">
        <v>0</v>
      </c>
      <c r="AC17" s="46">
        <v>0</v>
      </c>
      <c r="AD17" s="45">
        <f t="shared" si="11"/>
        <v>0</v>
      </c>
      <c r="AE17" s="45">
        <v>0</v>
      </c>
      <c r="AF17" s="46">
        <v>0</v>
      </c>
      <c r="AG17" s="45">
        <f t="shared" si="12"/>
        <v>0</v>
      </c>
      <c r="AH17" s="45">
        <v>0</v>
      </c>
      <c r="AI17" s="46">
        <v>0</v>
      </c>
      <c r="AJ17" s="45">
        <f t="shared" si="13"/>
        <v>0</v>
      </c>
      <c r="AK17" s="45">
        <v>0</v>
      </c>
      <c r="AL17" s="46">
        <v>0</v>
      </c>
      <c r="AM17" s="45">
        <f t="shared" si="14"/>
        <v>0</v>
      </c>
      <c r="AN17" s="45">
        <v>0</v>
      </c>
      <c r="AO17" s="46">
        <v>0</v>
      </c>
    </row>
    <row r="18" spans="1:41" ht="19.5" customHeight="1">
      <c r="A18" s="44" t="s">
        <v>233</v>
      </c>
      <c r="B18" s="44" t="s">
        <v>84</v>
      </c>
      <c r="C18" s="44" t="s">
        <v>85</v>
      </c>
      <c r="D18" s="44" t="s">
        <v>236</v>
      </c>
      <c r="E18" s="45">
        <f t="shared" si="0"/>
        <v>341</v>
      </c>
      <c r="F18" s="45">
        <f t="shared" si="1"/>
        <v>341</v>
      </c>
      <c r="G18" s="45">
        <f t="shared" si="2"/>
        <v>341</v>
      </c>
      <c r="H18" s="45">
        <v>341</v>
      </c>
      <c r="I18" s="46">
        <v>0</v>
      </c>
      <c r="J18" s="45">
        <f t="shared" si="3"/>
        <v>0</v>
      </c>
      <c r="K18" s="45">
        <v>0</v>
      </c>
      <c r="L18" s="46">
        <v>0</v>
      </c>
      <c r="M18" s="45">
        <f t="shared" si="4"/>
        <v>0</v>
      </c>
      <c r="N18" s="45">
        <v>0</v>
      </c>
      <c r="O18" s="46">
        <v>0</v>
      </c>
      <c r="P18" s="47">
        <f t="shared" si="5"/>
        <v>0</v>
      </c>
      <c r="Q18" s="45">
        <f t="shared" si="6"/>
        <v>0</v>
      </c>
      <c r="R18" s="45">
        <v>0</v>
      </c>
      <c r="S18" s="46">
        <v>0</v>
      </c>
      <c r="T18" s="45">
        <f t="shared" si="7"/>
        <v>0</v>
      </c>
      <c r="U18" s="45">
        <v>0</v>
      </c>
      <c r="V18" s="45">
        <v>0</v>
      </c>
      <c r="W18" s="45">
        <f t="shared" si="8"/>
        <v>0</v>
      </c>
      <c r="X18" s="45">
        <v>0</v>
      </c>
      <c r="Y18" s="46">
        <v>0</v>
      </c>
      <c r="Z18" s="47">
        <f t="shared" si="9"/>
        <v>0</v>
      </c>
      <c r="AA18" s="45">
        <f t="shared" si="10"/>
        <v>0</v>
      </c>
      <c r="AB18" s="45">
        <v>0</v>
      </c>
      <c r="AC18" s="46">
        <v>0</v>
      </c>
      <c r="AD18" s="45">
        <f t="shared" si="11"/>
        <v>0</v>
      </c>
      <c r="AE18" s="45">
        <v>0</v>
      </c>
      <c r="AF18" s="46">
        <v>0</v>
      </c>
      <c r="AG18" s="45">
        <f t="shared" si="12"/>
        <v>0</v>
      </c>
      <c r="AH18" s="45">
        <v>0</v>
      </c>
      <c r="AI18" s="46">
        <v>0</v>
      </c>
      <c r="AJ18" s="45">
        <f t="shared" si="13"/>
        <v>0</v>
      </c>
      <c r="AK18" s="45">
        <v>0</v>
      </c>
      <c r="AL18" s="46">
        <v>0</v>
      </c>
      <c r="AM18" s="45">
        <f t="shared" si="14"/>
        <v>0</v>
      </c>
      <c r="AN18" s="45">
        <v>0</v>
      </c>
      <c r="AO18" s="46">
        <v>0</v>
      </c>
    </row>
    <row r="19" spans="1:41" ht="19.5" customHeight="1">
      <c r="A19" s="44" t="s">
        <v>233</v>
      </c>
      <c r="B19" s="44" t="s">
        <v>131</v>
      </c>
      <c r="C19" s="44" t="s">
        <v>85</v>
      </c>
      <c r="D19" s="44" t="s">
        <v>237</v>
      </c>
      <c r="E19" s="45">
        <f t="shared" si="0"/>
        <v>24.93</v>
      </c>
      <c r="F19" s="45">
        <f t="shared" si="1"/>
        <v>24.93</v>
      </c>
      <c r="G19" s="45">
        <f t="shared" si="2"/>
        <v>24.93</v>
      </c>
      <c r="H19" s="45">
        <v>0</v>
      </c>
      <c r="I19" s="46">
        <v>24.93</v>
      </c>
      <c r="J19" s="45">
        <f t="shared" si="3"/>
        <v>0</v>
      </c>
      <c r="K19" s="45">
        <v>0</v>
      </c>
      <c r="L19" s="46">
        <v>0</v>
      </c>
      <c r="M19" s="45">
        <f t="shared" si="4"/>
        <v>0</v>
      </c>
      <c r="N19" s="45">
        <v>0</v>
      </c>
      <c r="O19" s="46">
        <v>0</v>
      </c>
      <c r="P19" s="47">
        <f t="shared" si="5"/>
        <v>0</v>
      </c>
      <c r="Q19" s="45">
        <f t="shared" si="6"/>
        <v>0</v>
      </c>
      <c r="R19" s="45">
        <v>0</v>
      </c>
      <c r="S19" s="46">
        <v>0</v>
      </c>
      <c r="T19" s="45">
        <f t="shared" si="7"/>
        <v>0</v>
      </c>
      <c r="U19" s="45">
        <v>0</v>
      </c>
      <c r="V19" s="45">
        <v>0</v>
      </c>
      <c r="W19" s="45">
        <f t="shared" si="8"/>
        <v>0</v>
      </c>
      <c r="X19" s="45">
        <v>0</v>
      </c>
      <c r="Y19" s="46">
        <v>0</v>
      </c>
      <c r="Z19" s="47">
        <f t="shared" si="9"/>
        <v>0</v>
      </c>
      <c r="AA19" s="45">
        <f t="shared" si="10"/>
        <v>0</v>
      </c>
      <c r="AB19" s="45">
        <v>0</v>
      </c>
      <c r="AC19" s="46">
        <v>0</v>
      </c>
      <c r="AD19" s="45">
        <f t="shared" si="11"/>
        <v>0</v>
      </c>
      <c r="AE19" s="45">
        <v>0</v>
      </c>
      <c r="AF19" s="46">
        <v>0</v>
      </c>
      <c r="AG19" s="45">
        <f t="shared" si="12"/>
        <v>0</v>
      </c>
      <c r="AH19" s="45">
        <v>0</v>
      </c>
      <c r="AI19" s="46">
        <v>0</v>
      </c>
      <c r="AJ19" s="45">
        <f t="shared" si="13"/>
        <v>0</v>
      </c>
      <c r="AK19" s="45">
        <v>0</v>
      </c>
      <c r="AL19" s="46">
        <v>0</v>
      </c>
      <c r="AM19" s="45">
        <f t="shared" si="14"/>
        <v>0</v>
      </c>
      <c r="AN19" s="45">
        <v>0</v>
      </c>
      <c r="AO19" s="46">
        <v>0</v>
      </c>
    </row>
    <row r="20" spans="1:41" ht="19.5" customHeight="1">
      <c r="A20" s="44" t="s">
        <v>233</v>
      </c>
      <c r="B20" s="44" t="s">
        <v>88</v>
      </c>
      <c r="C20" s="44" t="s">
        <v>85</v>
      </c>
      <c r="D20" s="44" t="s">
        <v>238</v>
      </c>
      <c r="E20" s="45">
        <f t="shared" si="0"/>
        <v>14718.95</v>
      </c>
      <c r="F20" s="45">
        <f t="shared" si="1"/>
        <v>6345.52</v>
      </c>
      <c r="G20" s="45">
        <f t="shared" si="2"/>
        <v>6345.52</v>
      </c>
      <c r="H20" s="45">
        <v>34</v>
      </c>
      <c r="I20" s="46">
        <v>6311.52</v>
      </c>
      <c r="J20" s="45">
        <f t="shared" si="3"/>
        <v>0</v>
      </c>
      <c r="K20" s="45">
        <v>0</v>
      </c>
      <c r="L20" s="46">
        <v>0</v>
      </c>
      <c r="M20" s="45">
        <f t="shared" si="4"/>
        <v>0</v>
      </c>
      <c r="N20" s="45">
        <v>0</v>
      </c>
      <c r="O20" s="46">
        <v>0</v>
      </c>
      <c r="P20" s="47">
        <f t="shared" si="5"/>
        <v>0</v>
      </c>
      <c r="Q20" s="45">
        <f t="shared" si="6"/>
        <v>0</v>
      </c>
      <c r="R20" s="45">
        <v>0</v>
      </c>
      <c r="S20" s="46">
        <v>0</v>
      </c>
      <c r="T20" s="45">
        <f t="shared" si="7"/>
        <v>0</v>
      </c>
      <c r="U20" s="45">
        <v>0</v>
      </c>
      <c r="V20" s="45">
        <v>0</v>
      </c>
      <c r="W20" s="45">
        <f t="shared" si="8"/>
        <v>0</v>
      </c>
      <c r="X20" s="45">
        <v>0</v>
      </c>
      <c r="Y20" s="46">
        <v>0</v>
      </c>
      <c r="Z20" s="47">
        <f t="shared" si="9"/>
        <v>8373.43</v>
      </c>
      <c r="AA20" s="45">
        <f t="shared" si="10"/>
        <v>8373.43</v>
      </c>
      <c r="AB20" s="45">
        <v>0</v>
      </c>
      <c r="AC20" s="46">
        <v>8373.43</v>
      </c>
      <c r="AD20" s="45">
        <f t="shared" si="11"/>
        <v>0</v>
      </c>
      <c r="AE20" s="45">
        <v>0</v>
      </c>
      <c r="AF20" s="46">
        <v>0</v>
      </c>
      <c r="AG20" s="45">
        <f t="shared" si="12"/>
        <v>0</v>
      </c>
      <c r="AH20" s="45">
        <v>0</v>
      </c>
      <c r="AI20" s="46">
        <v>0</v>
      </c>
      <c r="AJ20" s="45">
        <f t="shared" si="13"/>
        <v>0</v>
      </c>
      <c r="AK20" s="45">
        <v>0</v>
      </c>
      <c r="AL20" s="46">
        <v>0</v>
      </c>
      <c r="AM20" s="45">
        <f t="shared" si="14"/>
        <v>0</v>
      </c>
      <c r="AN20" s="45">
        <v>0</v>
      </c>
      <c r="AO20" s="46">
        <v>0</v>
      </c>
    </row>
    <row r="21" spans="1:41" ht="19.5" customHeight="1">
      <c r="A21" s="44" t="s">
        <v>233</v>
      </c>
      <c r="B21" s="44" t="s">
        <v>119</v>
      </c>
      <c r="C21" s="44" t="s">
        <v>85</v>
      </c>
      <c r="D21" s="44" t="s">
        <v>239</v>
      </c>
      <c r="E21" s="45">
        <f t="shared" si="0"/>
        <v>50</v>
      </c>
      <c r="F21" s="45">
        <f t="shared" si="1"/>
        <v>50</v>
      </c>
      <c r="G21" s="45">
        <f t="shared" si="2"/>
        <v>50</v>
      </c>
      <c r="H21" s="45">
        <v>50</v>
      </c>
      <c r="I21" s="46">
        <v>0</v>
      </c>
      <c r="J21" s="45">
        <f t="shared" si="3"/>
        <v>0</v>
      </c>
      <c r="K21" s="45">
        <v>0</v>
      </c>
      <c r="L21" s="46">
        <v>0</v>
      </c>
      <c r="M21" s="45">
        <f t="shared" si="4"/>
        <v>0</v>
      </c>
      <c r="N21" s="45">
        <v>0</v>
      </c>
      <c r="O21" s="46">
        <v>0</v>
      </c>
      <c r="P21" s="47">
        <f t="shared" si="5"/>
        <v>0</v>
      </c>
      <c r="Q21" s="45">
        <f t="shared" si="6"/>
        <v>0</v>
      </c>
      <c r="R21" s="45">
        <v>0</v>
      </c>
      <c r="S21" s="46">
        <v>0</v>
      </c>
      <c r="T21" s="45">
        <f t="shared" si="7"/>
        <v>0</v>
      </c>
      <c r="U21" s="45">
        <v>0</v>
      </c>
      <c r="V21" s="45">
        <v>0</v>
      </c>
      <c r="W21" s="45">
        <f t="shared" si="8"/>
        <v>0</v>
      </c>
      <c r="X21" s="45">
        <v>0</v>
      </c>
      <c r="Y21" s="46">
        <v>0</v>
      </c>
      <c r="Z21" s="47">
        <f t="shared" si="9"/>
        <v>0</v>
      </c>
      <c r="AA21" s="45">
        <f t="shared" si="10"/>
        <v>0</v>
      </c>
      <c r="AB21" s="45">
        <v>0</v>
      </c>
      <c r="AC21" s="46">
        <v>0</v>
      </c>
      <c r="AD21" s="45">
        <f t="shared" si="11"/>
        <v>0</v>
      </c>
      <c r="AE21" s="45">
        <v>0</v>
      </c>
      <c r="AF21" s="46">
        <v>0</v>
      </c>
      <c r="AG21" s="45">
        <f t="shared" si="12"/>
        <v>0</v>
      </c>
      <c r="AH21" s="45">
        <v>0</v>
      </c>
      <c r="AI21" s="46">
        <v>0</v>
      </c>
      <c r="AJ21" s="45">
        <f t="shared" si="13"/>
        <v>0</v>
      </c>
      <c r="AK21" s="45">
        <v>0</v>
      </c>
      <c r="AL21" s="46">
        <v>0</v>
      </c>
      <c r="AM21" s="45">
        <f t="shared" si="14"/>
        <v>0</v>
      </c>
      <c r="AN21" s="45">
        <v>0</v>
      </c>
      <c r="AO21" s="46">
        <v>0</v>
      </c>
    </row>
    <row r="22" spans="1:41" ht="19.5" customHeight="1">
      <c r="A22" s="44" t="s">
        <v>233</v>
      </c>
      <c r="B22" s="44" t="s">
        <v>83</v>
      </c>
      <c r="C22" s="44" t="s">
        <v>85</v>
      </c>
      <c r="D22" s="44" t="s">
        <v>240</v>
      </c>
      <c r="E22" s="45">
        <f t="shared" si="0"/>
        <v>98</v>
      </c>
      <c r="F22" s="45">
        <f t="shared" si="1"/>
        <v>98</v>
      </c>
      <c r="G22" s="45">
        <f t="shared" si="2"/>
        <v>98</v>
      </c>
      <c r="H22" s="45">
        <v>98</v>
      </c>
      <c r="I22" s="46">
        <v>0</v>
      </c>
      <c r="J22" s="45">
        <f t="shared" si="3"/>
        <v>0</v>
      </c>
      <c r="K22" s="45">
        <v>0</v>
      </c>
      <c r="L22" s="46">
        <v>0</v>
      </c>
      <c r="M22" s="45">
        <f t="shared" si="4"/>
        <v>0</v>
      </c>
      <c r="N22" s="45">
        <v>0</v>
      </c>
      <c r="O22" s="46">
        <v>0</v>
      </c>
      <c r="P22" s="47">
        <f t="shared" si="5"/>
        <v>0</v>
      </c>
      <c r="Q22" s="45">
        <f t="shared" si="6"/>
        <v>0</v>
      </c>
      <c r="R22" s="45">
        <v>0</v>
      </c>
      <c r="S22" s="46">
        <v>0</v>
      </c>
      <c r="T22" s="45">
        <f t="shared" si="7"/>
        <v>0</v>
      </c>
      <c r="U22" s="45">
        <v>0</v>
      </c>
      <c r="V22" s="45">
        <v>0</v>
      </c>
      <c r="W22" s="45">
        <f t="shared" si="8"/>
        <v>0</v>
      </c>
      <c r="X22" s="45">
        <v>0</v>
      </c>
      <c r="Y22" s="46">
        <v>0</v>
      </c>
      <c r="Z22" s="47">
        <f t="shared" si="9"/>
        <v>0</v>
      </c>
      <c r="AA22" s="45">
        <f t="shared" si="10"/>
        <v>0</v>
      </c>
      <c r="AB22" s="45">
        <v>0</v>
      </c>
      <c r="AC22" s="46">
        <v>0</v>
      </c>
      <c r="AD22" s="45">
        <f t="shared" si="11"/>
        <v>0</v>
      </c>
      <c r="AE22" s="45">
        <v>0</v>
      </c>
      <c r="AF22" s="46">
        <v>0</v>
      </c>
      <c r="AG22" s="45">
        <f t="shared" si="12"/>
        <v>0</v>
      </c>
      <c r="AH22" s="45">
        <v>0</v>
      </c>
      <c r="AI22" s="46">
        <v>0</v>
      </c>
      <c r="AJ22" s="45">
        <f t="shared" si="13"/>
        <v>0</v>
      </c>
      <c r="AK22" s="45">
        <v>0</v>
      </c>
      <c r="AL22" s="46">
        <v>0</v>
      </c>
      <c r="AM22" s="45">
        <f t="shared" si="14"/>
        <v>0</v>
      </c>
      <c r="AN22" s="45">
        <v>0</v>
      </c>
      <c r="AO22" s="46">
        <v>0</v>
      </c>
    </row>
    <row r="23" spans="1:41" ht="19.5" customHeight="1">
      <c r="A23" s="44" t="s">
        <v>233</v>
      </c>
      <c r="B23" s="44" t="s">
        <v>114</v>
      </c>
      <c r="C23" s="44" t="s">
        <v>85</v>
      </c>
      <c r="D23" s="44" t="s">
        <v>241</v>
      </c>
      <c r="E23" s="45">
        <f t="shared" si="0"/>
        <v>506.1</v>
      </c>
      <c r="F23" s="45">
        <f t="shared" si="1"/>
        <v>506.1</v>
      </c>
      <c r="G23" s="45">
        <f t="shared" si="2"/>
        <v>506.1</v>
      </c>
      <c r="H23" s="45">
        <v>214.1</v>
      </c>
      <c r="I23" s="46">
        <v>292</v>
      </c>
      <c r="J23" s="45">
        <f t="shared" si="3"/>
        <v>0</v>
      </c>
      <c r="K23" s="45">
        <v>0</v>
      </c>
      <c r="L23" s="46">
        <v>0</v>
      </c>
      <c r="M23" s="45">
        <f t="shared" si="4"/>
        <v>0</v>
      </c>
      <c r="N23" s="45">
        <v>0</v>
      </c>
      <c r="O23" s="46">
        <v>0</v>
      </c>
      <c r="P23" s="47">
        <f t="shared" si="5"/>
        <v>0</v>
      </c>
      <c r="Q23" s="45">
        <f t="shared" si="6"/>
        <v>0</v>
      </c>
      <c r="R23" s="45">
        <v>0</v>
      </c>
      <c r="S23" s="46">
        <v>0</v>
      </c>
      <c r="T23" s="45">
        <f t="shared" si="7"/>
        <v>0</v>
      </c>
      <c r="U23" s="45">
        <v>0</v>
      </c>
      <c r="V23" s="45">
        <v>0</v>
      </c>
      <c r="W23" s="45">
        <f t="shared" si="8"/>
        <v>0</v>
      </c>
      <c r="X23" s="45">
        <v>0</v>
      </c>
      <c r="Y23" s="46">
        <v>0</v>
      </c>
      <c r="Z23" s="47">
        <f t="shared" si="9"/>
        <v>0</v>
      </c>
      <c r="AA23" s="45">
        <f t="shared" si="10"/>
        <v>0</v>
      </c>
      <c r="AB23" s="45">
        <v>0</v>
      </c>
      <c r="AC23" s="46">
        <v>0</v>
      </c>
      <c r="AD23" s="45">
        <f t="shared" si="11"/>
        <v>0</v>
      </c>
      <c r="AE23" s="45">
        <v>0</v>
      </c>
      <c r="AF23" s="46">
        <v>0</v>
      </c>
      <c r="AG23" s="45">
        <f t="shared" si="12"/>
        <v>0</v>
      </c>
      <c r="AH23" s="45">
        <v>0</v>
      </c>
      <c r="AI23" s="46">
        <v>0</v>
      </c>
      <c r="AJ23" s="45">
        <f t="shared" si="13"/>
        <v>0</v>
      </c>
      <c r="AK23" s="45">
        <v>0</v>
      </c>
      <c r="AL23" s="46">
        <v>0</v>
      </c>
      <c r="AM23" s="45">
        <f t="shared" si="14"/>
        <v>0</v>
      </c>
      <c r="AN23" s="45">
        <v>0</v>
      </c>
      <c r="AO23" s="46">
        <v>0</v>
      </c>
    </row>
    <row r="24" spans="1:41" ht="19.5" customHeight="1">
      <c r="A24" s="44" t="s">
        <v>36</v>
      </c>
      <c r="B24" s="44" t="s">
        <v>36</v>
      </c>
      <c r="C24" s="44" t="s">
        <v>36</v>
      </c>
      <c r="D24" s="44" t="s">
        <v>242</v>
      </c>
      <c r="E24" s="45">
        <f t="shared" si="0"/>
        <v>575.07</v>
      </c>
      <c r="F24" s="45">
        <f t="shared" si="1"/>
        <v>575.07</v>
      </c>
      <c r="G24" s="45">
        <f t="shared" si="2"/>
        <v>575.07</v>
      </c>
      <c r="H24" s="45">
        <v>0</v>
      </c>
      <c r="I24" s="46">
        <v>575.07</v>
      </c>
      <c r="J24" s="45">
        <f t="shared" si="3"/>
        <v>0</v>
      </c>
      <c r="K24" s="45">
        <v>0</v>
      </c>
      <c r="L24" s="46">
        <v>0</v>
      </c>
      <c r="M24" s="45">
        <f t="shared" si="4"/>
        <v>0</v>
      </c>
      <c r="N24" s="45">
        <v>0</v>
      </c>
      <c r="O24" s="46">
        <v>0</v>
      </c>
      <c r="P24" s="47">
        <f t="shared" si="5"/>
        <v>0</v>
      </c>
      <c r="Q24" s="45">
        <f t="shared" si="6"/>
        <v>0</v>
      </c>
      <c r="R24" s="45">
        <v>0</v>
      </c>
      <c r="S24" s="46">
        <v>0</v>
      </c>
      <c r="T24" s="45">
        <f t="shared" si="7"/>
        <v>0</v>
      </c>
      <c r="U24" s="45">
        <v>0</v>
      </c>
      <c r="V24" s="45">
        <v>0</v>
      </c>
      <c r="W24" s="45">
        <f t="shared" si="8"/>
        <v>0</v>
      </c>
      <c r="X24" s="45">
        <v>0</v>
      </c>
      <c r="Y24" s="46">
        <v>0</v>
      </c>
      <c r="Z24" s="47">
        <f t="shared" si="9"/>
        <v>0</v>
      </c>
      <c r="AA24" s="45">
        <f t="shared" si="10"/>
        <v>0</v>
      </c>
      <c r="AB24" s="45">
        <v>0</v>
      </c>
      <c r="AC24" s="46">
        <v>0</v>
      </c>
      <c r="AD24" s="45">
        <f t="shared" si="11"/>
        <v>0</v>
      </c>
      <c r="AE24" s="45">
        <v>0</v>
      </c>
      <c r="AF24" s="46">
        <v>0</v>
      </c>
      <c r="AG24" s="45">
        <f t="shared" si="12"/>
        <v>0</v>
      </c>
      <c r="AH24" s="45">
        <v>0</v>
      </c>
      <c r="AI24" s="46">
        <v>0</v>
      </c>
      <c r="AJ24" s="45">
        <f t="shared" si="13"/>
        <v>0</v>
      </c>
      <c r="AK24" s="45">
        <v>0</v>
      </c>
      <c r="AL24" s="46">
        <v>0</v>
      </c>
      <c r="AM24" s="45">
        <f t="shared" si="14"/>
        <v>0</v>
      </c>
      <c r="AN24" s="45">
        <v>0</v>
      </c>
      <c r="AO24" s="46">
        <v>0</v>
      </c>
    </row>
    <row r="25" spans="1:41" ht="19.5" customHeight="1">
      <c r="A25" s="44" t="s">
        <v>243</v>
      </c>
      <c r="B25" s="44" t="s">
        <v>119</v>
      </c>
      <c r="C25" s="44" t="s">
        <v>85</v>
      </c>
      <c r="D25" s="44" t="s">
        <v>244</v>
      </c>
      <c r="E25" s="45">
        <f t="shared" si="0"/>
        <v>575.07</v>
      </c>
      <c r="F25" s="45">
        <f t="shared" si="1"/>
        <v>575.07</v>
      </c>
      <c r="G25" s="45">
        <f t="shared" si="2"/>
        <v>575.07</v>
      </c>
      <c r="H25" s="45">
        <v>0</v>
      </c>
      <c r="I25" s="46">
        <v>575.07</v>
      </c>
      <c r="J25" s="45">
        <f t="shared" si="3"/>
        <v>0</v>
      </c>
      <c r="K25" s="45">
        <v>0</v>
      </c>
      <c r="L25" s="46">
        <v>0</v>
      </c>
      <c r="M25" s="45">
        <f t="shared" si="4"/>
        <v>0</v>
      </c>
      <c r="N25" s="45">
        <v>0</v>
      </c>
      <c r="O25" s="46">
        <v>0</v>
      </c>
      <c r="P25" s="47">
        <f t="shared" si="5"/>
        <v>0</v>
      </c>
      <c r="Q25" s="45">
        <f t="shared" si="6"/>
        <v>0</v>
      </c>
      <c r="R25" s="45">
        <v>0</v>
      </c>
      <c r="S25" s="46">
        <v>0</v>
      </c>
      <c r="T25" s="45">
        <f t="shared" si="7"/>
        <v>0</v>
      </c>
      <c r="U25" s="45">
        <v>0</v>
      </c>
      <c r="V25" s="45">
        <v>0</v>
      </c>
      <c r="W25" s="45">
        <f t="shared" si="8"/>
        <v>0</v>
      </c>
      <c r="X25" s="45">
        <v>0</v>
      </c>
      <c r="Y25" s="46">
        <v>0</v>
      </c>
      <c r="Z25" s="47">
        <f t="shared" si="9"/>
        <v>0</v>
      </c>
      <c r="AA25" s="45">
        <f t="shared" si="10"/>
        <v>0</v>
      </c>
      <c r="AB25" s="45">
        <v>0</v>
      </c>
      <c r="AC25" s="46">
        <v>0</v>
      </c>
      <c r="AD25" s="45">
        <f t="shared" si="11"/>
        <v>0</v>
      </c>
      <c r="AE25" s="45">
        <v>0</v>
      </c>
      <c r="AF25" s="46">
        <v>0</v>
      </c>
      <c r="AG25" s="45">
        <f t="shared" si="12"/>
        <v>0</v>
      </c>
      <c r="AH25" s="45">
        <v>0</v>
      </c>
      <c r="AI25" s="46">
        <v>0</v>
      </c>
      <c r="AJ25" s="45">
        <f t="shared" si="13"/>
        <v>0</v>
      </c>
      <c r="AK25" s="45">
        <v>0</v>
      </c>
      <c r="AL25" s="46">
        <v>0</v>
      </c>
      <c r="AM25" s="45">
        <f t="shared" si="14"/>
        <v>0</v>
      </c>
      <c r="AN25" s="45">
        <v>0</v>
      </c>
      <c r="AO25" s="46">
        <v>0</v>
      </c>
    </row>
    <row r="26" spans="1:41" ht="19.5" customHeight="1">
      <c r="A26" s="44" t="s">
        <v>36</v>
      </c>
      <c r="B26" s="44" t="s">
        <v>36</v>
      </c>
      <c r="C26" s="44" t="s">
        <v>36</v>
      </c>
      <c r="D26" s="44" t="s">
        <v>245</v>
      </c>
      <c r="E26" s="45">
        <f t="shared" si="0"/>
        <v>20.55</v>
      </c>
      <c r="F26" s="45">
        <f t="shared" si="1"/>
        <v>20.55</v>
      </c>
      <c r="G26" s="45">
        <f t="shared" si="2"/>
        <v>20.55</v>
      </c>
      <c r="H26" s="45">
        <v>20.55</v>
      </c>
      <c r="I26" s="46">
        <v>0</v>
      </c>
      <c r="J26" s="45">
        <f t="shared" si="3"/>
        <v>0</v>
      </c>
      <c r="K26" s="45">
        <v>0</v>
      </c>
      <c r="L26" s="46">
        <v>0</v>
      </c>
      <c r="M26" s="45">
        <f t="shared" si="4"/>
        <v>0</v>
      </c>
      <c r="N26" s="45">
        <v>0</v>
      </c>
      <c r="O26" s="46">
        <v>0</v>
      </c>
      <c r="P26" s="47">
        <f t="shared" si="5"/>
        <v>0</v>
      </c>
      <c r="Q26" s="45">
        <f t="shared" si="6"/>
        <v>0</v>
      </c>
      <c r="R26" s="45">
        <v>0</v>
      </c>
      <c r="S26" s="46">
        <v>0</v>
      </c>
      <c r="T26" s="45">
        <f t="shared" si="7"/>
        <v>0</v>
      </c>
      <c r="U26" s="45">
        <v>0</v>
      </c>
      <c r="V26" s="45">
        <v>0</v>
      </c>
      <c r="W26" s="45">
        <f t="shared" si="8"/>
        <v>0</v>
      </c>
      <c r="X26" s="45">
        <v>0</v>
      </c>
      <c r="Y26" s="46">
        <v>0</v>
      </c>
      <c r="Z26" s="47">
        <f t="shared" si="9"/>
        <v>0</v>
      </c>
      <c r="AA26" s="45">
        <f t="shared" si="10"/>
        <v>0</v>
      </c>
      <c r="AB26" s="45">
        <v>0</v>
      </c>
      <c r="AC26" s="46">
        <v>0</v>
      </c>
      <c r="AD26" s="45">
        <f t="shared" si="11"/>
        <v>0</v>
      </c>
      <c r="AE26" s="45">
        <v>0</v>
      </c>
      <c r="AF26" s="46">
        <v>0</v>
      </c>
      <c r="AG26" s="45">
        <f t="shared" si="12"/>
        <v>0</v>
      </c>
      <c r="AH26" s="45">
        <v>0</v>
      </c>
      <c r="AI26" s="46">
        <v>0</v>
      </c>
      <c r="AJ26" s="45">
        <f t="shared" si="13"/>
        <v>0</v>
      </c>
      <c r="AK26" s="45">
        <v>0</v>
      </c>
      <c r="AL26" s="46">
        <v>0</v>
      </c>
      <c r="AM26" s="45">
        <f t="shared" si="14"/>
        <v>0</v>
      </c>
      <c r="AN26" s="45">
        <v>0</v>
      </c>
      <c r="AO26" s="46">
        <v>0</v>
      </c>
    </row>
    <row r="27" spans="1:41" ht="19.5" customHeight="1">
      <c r="A27" s="44" t="s">
        <v>246</v>
      </c>
      <c r="B27" s="44" t="s">
        <v>89</v>
      </c>
      <c r="C27" s="44" t="s">
        <v>85</v>
      </c>
      <c r="D27" s="44" t="s">
        <v>247</v>
      </c>
      <c r="E27" s="45">
        <f t="shared" si="0"/>
        <v>0.16</v>
      </c>
      <c r="F27" s="45">
        <f t="shared" si="1"/>
        <v>0.16</v>
      </c>
      <c r="G27" s="45">
        <f t="shared" si="2"/>
        <v>0.16</v>
      </c>
      <c r="H27" s="45">
        <v>0.16</v>
      </c>
      <c r="I27" s="46">
        <v>0</v>
      </c>
      <c r="J27" s="45">
        <f t="shared" si="3"/>
        <v>0</v>
      </c>
      <c r="K27" s="45">
        <v>0</v>
      </c>
      <c r="L27" s="46">
        <v>0</v>
      </c>
      <c r="M27" s="45">
        <f t="shared" si="4"/>
        <v>0</v>
      </c>
      <c r="N27" s="45">
        <v>0</v>
      </c>
      <c r="O27" s="46">
        <v>0</v>
      </c>
      <c r="P27" s="47">
        <f t="shared" si="5"/>
        <v>0</v>
      </c>
      <c r="Q27" s="45">
        <f t="shared" si="6"/>
        <v>0</v>
      </c>
      <c r="R27" s="45">
        <v>0</v>
      </c>
      <c r="S27" s="46">
        <v>0</v>
      </c>
      <c r="T27" s="45">
        <f t="shared" si="7"/>
        <v>0</v>
      </c>
      <c r="U27" s="45">
        <v>0</v>
      </c>
      <c r="V27" s="45">
        <v>0</v>
      </c>
      <c r="W27" s="45">
        <f t="shared" si="8"/>
        <v>0</v>
      </c>
      <c r="X27" s="45">
        <v>0</v>
      </c>
      <c r="Y27" s="46">
        <v>0</v>
      </c>
      <c r="Z27" s="47">
        <f t="shared" si="9"/>
        <v>0</v>
      </c>
      <c r="AA27" s="45">
        <f t="shared" si="10"/>
        <v>0</v>
      </c>
      <c r="AB27" s="45">
        <v>0</v>
      </c>
      <c r="AC27" s="46">
        <v>0</v>
      </c>
      <c r="AD27" s="45">
        <f t="shared" si="11"/>
        <v>0</v>
      </c>
      <c r="AE27" s="45">
        <v>0</v>
      </c>
      <c r="AF27" s="46">
        <v>0</v>
      </c>
      <c r="AG27" s="45">
        <f t="shared" si="12"/>
        <v>0</v>
      </c>
      <c r="AH27" s="45">
        <v>0</v>
      </c>
      <c r="AI27" s="46">
        <v>0</v>
      </c>
      <c r="AJ27" s="45">
        <f t="shared" si="13"/>
        <v>0</v>
      </c>
      <c r="AK27" s="45">
        <v>0</v>
      </c>
      <c r="AL27" s="46">
        <v>0</v>
      </c>
      <c r="AM27" s="45">
        <f t="shared" si="14"/>
        <v>0</v>
      </c>
      <c r="AN27" s="45">
        <v>0</v>
      </c>
      <c r="AO27" s="46">
        <v>0</v>
      </c>
    </row>
    <row r="28" spans="1:41" ht="19.5" customHeight="1">
      <c r="A28" s="44" t="s">
        <v>246</v>
      </c>
      <c r="B28" s="44" t="s">
        <v>88</v>
      </c>
      <c r="C28" s="44" t="s">
        <v>85</v>
      </c>
      <c r="D28" s="44" t="s">
        <v>248</v>
      </c>
      <c r="E28" s="45">
        <f t="shared" si="0"/>
        <v>18.93</v>
      </c>
      <c r="F28" s="45">
        <f t="shared" si="1"/>
        <v>18.93</v>
      </c>
      <c r="G28" s="45">
        <f t="shared" si="2"/>
        <v>18.93</v>
      </c>
      <c r="H28" s="45">
        <v>18.93</v>
      </c>
      <c r="I28" s="46">
        <v>0</v>
      </c>
      <c r="J28" s="45">
        <f t="shared" si="3"/>
        <v>0</v>
      </c>
      <c r="K28" s="45">
        <v>0</v>
      </c>
      <c r="L28" s="46">
        <v>0</v>
      </c>
      <c r="M28" s="45">
        <f t="shared" si="4"/>
        <v>0</v>
      </c>
      <c r="N28" s="45">
        <v>0</v>
      </c>
      <c r="O28" s="46">
        <v>0</v>
      </c>
      <c r="P28" s="47">
        <f t="shared" si="5"/>
        <v>0</v>
      </c>
      <c r="Q28" s="45">
        <f t="shared" si="6"/>
        <v>0</v>
      </c>
      <c r="R28" s="45">
        <v>0</v>
      </c>
      <c r="S28" s="46">
        <v>0</v>
      </c>
      <c r="T28" s="45">
        <f t="shared" si="7"/>
        <v>0</v>
      </c>
      <c r="U28" s="45">
        <v>0</v>
      </c>
      <c r="V28" s="45">
        <v>0</v>
      </c>
      <c r="W28" s="45">
        <f t="shared" si="8"/>
        <v>0</v>
      </c>
      <c r="X28" s="45">
        <v>0</v>
      </c>
      <c r="Y28" s="46">
        <v>0</v>
      </c>
      <c r="Z28" s="47">
        <f t="shared" si="9"/>
        <v>0</v>
      </c>
      <c r="AA28" s="45">
        <f t="shared" si="10"/>
        <v>0</v>
      </c>
      <c r="AB28" s="45">
        <v>0</v>
      </c>
      <c r="AC28" s="46">
        <v>0</v>
      </c>
      <c r="AD28" s="45">
        <f t="shared" si="11"/>
        <v>0</v>
      </c>
      <c r="AE28" s="45">
        <v>0</v>
      </c>
      <c r="AF28" s="46">
        <v>0</v>
      </c>
      <c r="AG28" s="45">
        <f t="shared" si="12"/>
        <v>0</v>
      </c>
      <c r="AH28" s="45">
        <v>0</v>
      </c>
      <c r="AI28" s="46">
        <v>0</v>
      </c>
      <c r="AJ28" s="45">
        <f t="shared" si="13"/>
        <v>0</v>
      </c>
      <c r="AK28" s="45">
        <v>0</v>
      </c>
      <c r="AL28" s="46">
        <v>0</v>
      </c>
      <c r="AM28" s="45">
        <f t="shared" si="14"/>
        <v>0</v>
      </c>
      <c r="AN28" s="45">
        <v>0</v>
      </c>
      <c r="AO28" s="46">
        <v>0</v>
      </c>
    </row>
    <row r="29" spans="1:41" ht="19.5" customHeight="1">
      <c r="A29" s="44" t="s">
        <v>246</v>
      </c>
      <c r="B29" s="44" t="s">
        <v>114</v>
      </c>
      <c r="C29" s="44" t="s">
        <v>85</v>
      </c>
      <c r="D29" s="44" t="s">
        <v>249</v>
      </c>
      <c r="E29" s="45">
        <f t="shared" si="0"/>
        <v>1.46</v>
      </c>
      <c r="F29" s="45">
        <f t="shared" si="1"/>
        <v>1.46</v>
      </c>
      <c r="G29" s="45">
        <f t="shared" si="2"/>
        <v>1.46</v>
      </c>
      <c r="H29" s="45">
        <v>1.46</v>
      </c>
      <c r="I29" s="46">
        <v>0</v>
      </c>
      <c r="J29" s="45">
        <f t="shared" si="3"/>
        <v>0</v>
      </c>
      <c r="K29" s="45">
        <v>0</v>
      </c>
      <c r="L29" s="46">
        <v>0</v>
      </c>
      <c r="M29" s="45">
        <f t="shared" si="4"/>
        <v>0</v>
      </c>
      <c r="N29" s="45">
        <v>0</v>
      </c>
      <c r="O29" s="46">
        <v>0</v>
      </c>
      <c r="P29" s="47">
        <f t="shared" si="5"/>
        <v>0</v>
      </c>
      <c r="Q29" s="45">
        <f t="shared" si="6"/>
        <v>0</v>
      </c>
      <c r="R29" s="45">
        <v>0</v>
      </c>
      <c r="S29" s="46">
        <v>0</v>
      </c>
      <c r="T29" s="45">
        <f t="shared" si="7"/>
        <v>0</v>
      </c>
      <c r="U29" s="45">
        <v>0</v>
      </c>
      <c r="V29" s="45">
        <v>0</v>
      </c>
      <c r="W29" s="45">
        <f t="shared" si="8"/>
        <v>0</v>
      </c>
      <c r="X29" s="45">
        <v>0</v>
      </c>
      <c r="Y29" s="46">
        <v>0</v>
      </c>
      <c r="Z29" s="47">
        <f t="shared" si="9"/>
        <v>0</v>
      </c>
      <c r="AA29" s="45">
        <f t="shared" si="10"/>
        <v>0</v>
      </c>
      <c r="AB29" s="45">
        <v>0</v>
      </c>
      <c r="AC29" s="46">
        <v>0</v>
      </c>
      <c r="AD29" s="45">
        <f t="shared" si="11"/>
        <v>0</v>
      </c>
      <c r="AE29" s="45">
        <v>0</v>
      </c>
      <c r="AF29" s="46">
        <v>0</v>
      </c>
      <c r="AG29" s="45">
        <f t="shared" si="12"/>
        <v>0</v>
      </c>
      <c r="AH29" s="45">
        <v>0</v>
      </c>
      <c r="AI29" s="46">
        <v>0</v>
      </c>
      <c r="AJ29" s="45">
        <f t="shared" si="13"/>
        <v>0</v>
      </c>
      <c r="AK29" s="45">
        <v>0</v>
      </c>
      <c r="AL29" s="46">
        <v>0</v>
      </c>
      <c r="AM29" s="45">
        <f t="shared" si="14"/>
        <v>0</v>
      </c>
      <c r="AN29" s="45">
        <v>0</v>
      </c>
      <c r="AO29" s="46">
        <v>0</v>
      </c>
    </row>
    <row r="30" spans="1:41" ht="19.5" customHeight="1">
      <c r="A30" s="44" t="s">
        <v>36</v>
      </c>
      <c r="B30" s="44" t="s">
        <v>36</v>
      </c>
      <c r="C30" s="44" t="s">
        <v>36</v>
      </c>
      <c r="D30" s="44" t="s">
        <v>104</v>
      </c>
      <c r="E30" s="45">
        <f t="shared" si="0"/>
        <v>2658.9300000000003</v>
      </c>
      <c r="F30" s="45">
        <f t="shared" si="1"/>
        <v>2658.9300000000003</v>
      </c>
      <c r="G30" s="45">
        <f t="shared" si="2"/>
        <v>2658.9300000000003</v>
      </c>
      <c r="H30" s="45">
        <v>1397.73</v>
      </c>
      <c r="I30" s="46">
        <v>1261.2</v>
      </c>
      <c r="J30" s="45">
        <f t="shared" si="3"/>
        <v>0</v>
      </c>
      <c r="K30" s="45">
        <v>0</v>
      </c>
      <c r="L30" s="46">
        <v>0</v>
      </c>
      <c r="M30" s="45">
        <f t="shared" si="4"/>
        <v>0</v>
      </c>
      <c r="N30" s="45">
        <v>0</v>
      </c>
      <c r="O30" s="46">
        <v>0</v>
      </c>
      <c r="P30" s="47">
        <f t="shared" si="5"/>
        <v>0</v>
      </c>
      <c r="Q30" s="45">
        <f t="shared" si="6"/>
        <v>0</v>
      </c>
      <c r="R30" s="45">
        <v>0</v>
      </c>
      <c r="S30" s="46">
        <v>0</v>
      </c>
      <c r="T30" s="45">
        <f t="shared" si="7"/>
        <v>0</v>
      </c>
      <c r="U30" s="45">
        <v>0</v>
      </c>
      <c r="V30" s="45">
        <v>0</v>
      </c>
      <c r="W30" s="45">
        <f t="shared" si="8"/>
        <v>0</v>
      </c>
      <c r="X30" s="45">
        <v>0</v>
      </c>
      <c r="Y30" s="46">
        <v>0</v>
      </c>
      <c r="Z30" s="47">
        <f t="shared" si="9"/>
        <v>0</v>
      </c>
      <c r="AA30" s="45">
        <f t="shared" si="10"/>
        <v>0</v>
      </c>
      <c r="AB30" s="45">
        <v>0</v>
      </c>
      <c r="AC30" s="46">
        <v>0</v>
      </c>
      <c r="AD30" s="45">
        <f t="shared" si="11"/>
        <v>0</v>
      </c>
      <c r="AE30" s="45">
        <v>0</v>
      </c>
      <c r="AF30" s="46">
        <v>0</v>
      </c>
      <c r="AG30" s="45">
        <f t="shared" si="12"/>
        <v>0</v>
      </c>
      <c r="AH30" s="45">
        <v>0</v>
      </c>
      <c r="AI30" s="46">
        <v>0</v>
      </c>
      <c r="AJ30" s="45">
        <f t="shared" si="13"/>
        <v>0</v>
      </c>
      <c r="AK30" s="45">
        <v>0</v>
      </c>
      <c r="AL30" s="46">
        <v>0</v>
      </c>
      <c r="AM30" s="45">
        <f t="shared" si="14"/>
        <v>0</v>
      </c>
      <c r="AN30" s="45">
        <v>0</v>
      </c>
      <c r="AO30" s="46">
        <v>0</v>
      </c>
    </row>
    <row r="31" spans="1:41" ht="19.5" customHeight="1">
      <c r="A31" s="44" t="s">
        <v>36</v>
      </c>
      <c r="B31" s="44" t="s">
        <v>36</v>
      </c>
      <c r="C31" s="44" t="s">
        <v>36</v>
      </c>
      <c r="D31" s="44" t="s">
        <v>105</v>
      </c>
      <c r="E31" s="45">
        <f t="shared" si="0"/>
        <v>2658.9300000000003</v>
      </c>
      <c r="F31" s="45">
        <f t="shared" si="1"/>
        <v>2658.9300000000003</v>
      </c>
      <c r="G31" s="45">
        <f t="shared" si="2"/>
        <v>2658.9300000000003</v>
      </c>
      <c r="H31" s="45">
        <v>1397.73</v>
      </c>
      <c r="I31" s="46">
        <v>1261.2</v>
      </c>
      <c r="J31" s="45">
        <f t="shared" si="3"/>
        <v>0</v>
      </c>
      <c r="K31" s="45">
        <v>0</v>
      </c>
      <c r="L31" s="46">
        <v>0</v>
      </c>
      <c r="M31" s="45">
        <f t="shared" si="4"/>
        <v>0</v>
      </c>
      <c r="N31" s="45">
        <v>0</v>
      </c>
      <c r="O31" s="46">
        <v>0</v>
      </c>
      <c r="P31" s="47">
        <f t="shared" si="5"/>
        <v>0</v>
      </c>
      <c r="Q31" s="45">
        <f t="shared" si="6"/>
        <v>0</v>
      </c>
      <c r="R31" s="45">
        <v>0</v>
      </c>
      <c r="S31" s="46">
        <v>0</v>
      </c>
      <c r="T31" s="45">
        <f t="shared" si="7"/>
        <v>0</v>
      </c>
      <c r="U31" s="45">
        <v>0</v>
      </c>
      <c r="V31" s="45">
        <v>0</v>
      </c>
      <c r="W31" s="45">
        <f t="shared" si="8"/>
        <v>0</v>
      </c>
      <c r="X31" s="45">
        <v>0</v>
      </c>
      <c r="Y31" s="46">
        <v>0</v>
      </c>
      <c r="Z31" s="47">
        <f t="shared" si="9"/>
        <v>0</v>
      </c>
      <c r="AA31" s="45">
        <f t="shared" si="10"/>
        <v>0</v>
      </c>
      <c r="AB31" s="45">
        <v>0</v>
      </c>
      <c r="AC31" s="46">
        <v>0</v>
      </c>
      <c r="AD31" s="45">
        <f t="shared" si="11"/>
        <v>0</v>
      </c>
      <c r="AE31" s="45">
        <v>0</v>
      </c>
      <c r="AF31" s="46">
        <v>0</v>
      </c>
      <c r="AG31" s="45">
        <f t="shared" si="12"/>
        <v>0</v>
      </c>
      <c r="AH31" s="45">
        <v>0</v>
      </c>
      <c r="AI31" s="46">
        <v>0</v>
      </c>
      <c r="AJ31" s="45">
        <f t="shared" si="13"/>
        <v>0</v>
      </c>
      <c r="AK31" s="45">
        <v>0</v>
      </c>
      <c r="AL31" s="46">
        <v>0</v>
      </c>
      <c r="AM31" s="45">
        <f t="shared" si="14"/>
        <v>0</v>
      </c>
      <c r="AN31" s="45">
        <v>0</v>
      </c>
      <c r="AO31" s="46">
        <v>0</v>
      </c>
    </row>
    <row r="32" spans="1:41" ht="19.5" customHeight="1">
      <c r="A32" s="44" t="s">
        <v>36</v>
      </c>
      <c r="B32" s="44" t="s">
        <v>36</v>
      </c>
      <c r="C32" s="44" t="s">
        <v>36</v>
      </c>
      <c r="D32" s="44" t="s">
        <v>226</v>
      </c>
      <c r="E32" s="45">
        <f t="shared" si="0"/>
        <v>684.15</v>
      </c>
      <c r="F32" s="45">
        <f t="shared" si="1"/>
        <v>684.15</v>
      </c>
      <c r="G32" s="45">
        <f t="shared" si="2"/>
        <v>684.15</v>
      </c>
      <c r="H32" s="45">
        <v>684.15</v>
      </c>
      <c r="I32" s="46">
        <v>0</v>
      </c>
      <c r="J32" s="45">
        <f t="shared" si="3"/>
        <v>0</v>
      </c>
      <c r="K32" s="45">
        <v>0</v>
      </c>
      <c r="L32" s="46">
        <v>0</v>
      </c>
      <c r="M32" s="45">
        <f t="shared" si="4"/>
        <v>0</v>
      </c>
      <c r="N32" s="45">
        <v>0</v>
      </c>
      <c r="O32" s="46">
        <v>0</v>
      </c>
      <c r="P32" s="47">
        <f t="shared" si="5"/>
        <v>0</v>
      </c>
      <c r="Q32" s="45">
        <f t="shared" si="6"/>
        <v>0</v>
      </c>
      <c r="R32" s="45">
        <v>0</v>
      </c>
      <c r="S32" s="46">
        <v>0</v>
      </c>
      <c r="T32" s="45">
        <f t="shared" si="7"/>
        <v>0</v>
      </c>
      <c r="U32" s="45">
        <v>0</v>
      </c>
      <c r="V32" s="45">
        <v>0</v>
      </c>
      <c r="W32" s="45">
        <f t="shared" si="8"/>
        <v>0</v>
      </c>
      <c r="X32" s="45">
        <v>0</v>
      </c>
      <c r="Y32" s="46">
        <v>0</v>
      </c>
      <c r="Z32" s="47">
        <f t="shared" si="9"/>
        <v>0</v>
      </c>
      <c r="AA32" s="45">
        <f t="shared" si="10"/>
        <v>0</v>
      </c>
      <c r="AB32" s="45">
        <v>0</v>
      </c>
      <c r="AC32" s="46">
        <v>0</v>
      </c>
      <c r="AD32" s="45">
        <f t="shared" si="11"/>
        <v>0</v>
      </c>
      <c r="AE32" s="45">
        <v>0</v>
      </c>
      <c r="AF32" s="46">
        <v>0</v>
      </c>
      <c r="AG32" s="45">
        <f t="shared" si="12"/>
        <v>0</v>
      </c>
      <c r="AH32" s="45">
        <v>0</v>
      </c>
      <c r="AI32" s="46">
        <v>0</v>
      </c>
      <c r="AJ32" s="45">
        <f t="shared" si="13"/>
        <v>0</v>
      </c>
      <c r="AK32" s="45">
        <v>0</v>
      </c>
      <c r="AL32" s="46">
        <v>0</v>
      </c>
      <c r="AM32" s="45">
        <f t="shared" si="14"/>
        <v>0</v>
      </c>
      <c r="AN32" s="45">
        <v>0</v>
      </c>
      <c r="AO32" s="46">
        <v>0</v>
      </c>
    </row>
    <row r="33" spans="1:41" ht="19.5" customHeight="1">
      <c r="A33" s="44" t="s">
        <v>227</v>
      </c>
      <c r="B33" s="44" t="s">
        <v>89</v>
      </c>
      <c r="C33" s="44" t="s">
        <v>106</v>
      </c>
      <c r="D33" s="44" t="s">
        <v>228</v>
      </c>
      <c r="E33" s="45">
        <f t="shared" si="0"/>
        <v>471.05</v>
      </c>
      <c r="F33" s="45">
        <f t="shared" si="1"/>
        <v>471.05</v>
      </c>
      <c r="G33" s="45">
        <f t="shared" si="2"/>
        <v>471.05</v>
      </c>
      <c r="H33" s="45">
        <v>471.05</v>
      </c>
      <c r="I33" s="46">
        <v>0</v>
      </c>
      <c r="J33" s="45">
        <f t="shared" si="3"/>
        <v>0</v>
      </c>
      <c r="K33" s="45">
        <v>0</v>
      </c>
      <c r="L33" s="46">
        <v>0</v>
      </c>
      <c r="M33" s="45">
        <f t="shared" si="4"/>
        <v>0</v>
      </c>
      <c r="N33" s="45">
        <v>0</v>
      </c>
      <c r="O33" s="46">
        <v>0</v>
      </c>
      <c r="P33" s="47">
        <f t="shared" si="5"/>
        <v>0</v>
      </c>
      <c r="Q33" s="45">
        <f t="shared" si="6"/>
        <v>0</v>
      </c>
      <c r="R33" s="45">
        <v>0</v>
      </c>
      <c r="S33" s="46">
        <v>0</v>
      </c>
      <c r="T33" s="45">
        <f t="shared" si="7"/>
        <v>0</v>
      </c>
      <c r="U33" s="45">
        <v>0</v>
      </c>
      <c r="V33" s="45">
        <v>0</v>
      </c>
      <c r="W33" s="45">
        <f t="shared" si="8"/>
        <v>0</v>
      </c>
      <c r="X33" s="45">
        <v>0</v>
      </c>
      <c r="Y33" s="46">
        <v>0</v>
      </c>
      <c r="Z33" s="47">
        <f t="shared" si="9"/>
        <v>0</v>
      </c>
      <c r="AA33" s="45">
        <f t="shared" si="10"/>
        <v>0</v>
      </c>
      <c r="AB33" s="45">
        <v>0</v>
      </c>
      <c r="AC33" s="46">
        <v>0</v>
      </c>
      <c r="AD33" s="45">
        <f t="shared" si="11"/>
        <v>0</v>
      </c>
      <c r="AE33" s="45">
        <v>0</v>
      </c>
      <c r="AF33" s="46">
        <v>0</v>
      </c>
      <c r="AG33" s="45">
        <f t="shared" si="12"/>
        <v>0</v>
      </c>
      <c r="AH33" s="45">
        <v>0</v>
      </c>
      <c r="AI33" s="46">
        <v>0</v>
      </c>
      <c r="AJ33" s="45">
        <f t="shared" si="13"/>
        <v>0</v>
      </c>
      <c r="AK33" s="45">
        <v>0</v>
      </c>
      <c r="AL33" s="46">
        <v>0</v>
      </c>
      <c r="AM33" s="45">
        <f t="shared" si="14"/>
        <v>0</v>
      </c>
      <c r="AN33" s="45">
        <v>0</v>
      </c>
      <c r="AO33" s="46">
        <v>0</v>
      </c>
    </row>
    <row r="34" spans="1:41" ht="19.5" customHeight="1">
      <c r="A34" s="44" t="s">
        <v>227</v>
      </c>
      <c r="B34" s="44" t="s">
        <v>94</v>
      </c>
      <c r="C34" s="44" t="s">
        <v>106</v>
      </c>
      <c r="D34" s="44" t="s">
        <v>229</v>
      </c>
      <c r="E34" s="45">
        <f t="shared" si="0"/>
        <v>135.08</v>
      </c>
      <c r="F34" s="45">
        <f t="shared" si="1"/>
        <v>135.08</v>
      </c>
      <c r="G34" s="45">
        <f t="shared" si="2"/>
        <v>135.08</v>
      </c>
      <c r="H34" s="45">
        <v>135.08</v>
      </c>
      <c r="I34" s="46">
        <v>0</v>
      </c>
      <c r="J34" s="45">
        <f t="shared" si="3"/>
        <v>0</v>
      </c>
      <c r="K34" s="45">
        <v>0</v>
      </c>
      <c r="L34" s="46">
        <v>0</v>
      </c>
      <c r="M34" s="45">
        <f t="shared" si="4"/>
        <v>0</v>
      </c>
      <c r="N34" s="45">
        <v>0</v>
      </c>
      <c r="O34" s="46">
        <v>0</v>
      </c>
      <c r="P34" s="47">
        <f t="shared" si="5"/>
        <v>0</v>
      </c>
      <c r="Q34" s="45">
        <f t="shared" si="6"/>
        <v>0</v>
      </c>
      <c r="R34" s="45">
        <v>0</v>
      </c>
      <c r="S34" s="46">
        <v>0</v>
      </c>
      <c r="T34" s="45">
        <f t="shared" si="7"/>
        <v>0</v>
      </c>
      <c r="U34" s="45">
        <v>0</v>
      </c>
      <c r="V34" s="45">
        <v>0</v>
      </c>
      <c r="W34" s="45">
        <f t="shared" si="8"/>
        <v>0</v>
      </c>
      <c r="X34" s="45">
        <v>0</v>
      </c>
      <c r="Y34" s="46">
        <v>0</v>
      </c>
      <c r="Z34" s="47">
        <f t="shared" si="9"/>
        <v>0</v>
      </c>
      <c r="AA34" s="45">
        <f t="shared" si="10"/>
        <v>0</v>
      </c>
      <c r="AB34" s="45">
        <v>0</v>
      </c>
      <c r="AC34" s="46">
        <v>0</v>
      </c>
      <c r="AD34" s="45">
        <f t="shared" si="11"/>
        <v>0</v>
      </c>
      <c r="AE34" s="45">
        <v>0</v>
      </c>
      <c r="AF34" s="46">
        <v>0</v>
      </c>
      <c r="AG34" s="45">
        <f t="shared" si="12"/>
        <v>0</v>
      </c>
      <c r="AH34" s="45">
        <v>0</v>
      </c>
      <c r="AI34" s="46">
        <v>0</v>
      </c>
      <c r="AJ34" s="45">
        <f t="shared" si="13"/>
        <v>0</v>
      </c>
      <c r="AK34" s="45">
        <v>0</v>
      </c>
      <c r="AL34" s="46">
        <v>0</v>
      </c>
      <c r="AM34" s="45">
        <f t="shared" si="14"/>
        <v>0</v>
      </c>
      <c r="AN34" s="45">
        <v>0</v>
      </c>
      <c r="AO34" s="46">
        <v>0</v>
      </c>
    </row>
    <row r="35" spans="1:41" ht="19.5" customHeight="1">
      <c r="A35" s="44" t="s">
        <v>227</v>
      </c>
      <c r="B35" s="44" t="s">
        <v>84</v>
      </c>
      <c r="C35" s="44" t="s">
        <v>106</v>
      </c>
      <c r="D35" s="44" t="s">
        <v>230</v>
      </c>
      <c r="E35" s="45">
        <f t="shared" si="0"/>
        <v>71.92</v>
      </c>
      <c r="F35" s="45">
        <f t="shared" si="1"/>
        <v>71.92</v>
      </c>
      <c r="G35" s="45">
        <f t="shared" si="2"/>
        <v>71.92</v>
      </c>
      <c r="H35" s="45">
        <v>71.92</v>
      </c>
      <c r="I35" s="46">
        <v>0</v>
      </c>
      <c r="J35" s="45">
        <f t="shared" si="3"/>
        <v>0</v>
      </c>
      <c r="K35" s="45">
        <v>0</v>
      </c>
      <c r="L35" s="46">
        <v>0</v>
      </c>
      <c r="M35" s="45">
        <f t="shared" si="4"/>
        <v>0</v>
      </c>
      <c r="N35" s="45">
        <v>0</v>
      </c>
      <c r="O35" s="46">
        <v>0</v>
      </c>
      <c r="P35" s="47">
        <f t="shared" si="5"/>
        <v>0</v>
      </c>
      <c r="Q35" s="45">
        <f t="shared" si="6"/>
        <v>0</v>
      </c>
      <c r="R35" s="45">
        <v>0</v>
      </c>
      <c r="S35" s="46">
        <v>0</v>
      </c>
      <c r="T35" s="45">
        <f t="shared" si="7"/>
        <v>0</v>
      </c>
      <c r="U35" s="45">
        <v>0</v>
      </c>
      <c r="V35" s="45">
        <v>0</v>
      </c>
      <c r="W35" s="45">
        <f t="shared" si="8"/>
        <v>0</v>
      </c>
      <c r="X35" s="45">
        <v>0</v>
      </c>
      <c r="Y35" s="46">
        <v>0</v>
      </c>
      <c r="Z35" s="47">
        <f t="shared" si="9"/>
        <v>0</v>
      </c>
      <c r="AA35" s="45">
        <f t="shared" si="10"/>
        <v>0</v>
      </c>
      <c r="AB35" s="45">
        <v>0</v>
      </c>
      <c r="AC35" s="46">
        <v>0</v>
      </c>
      <c r="AD35" s="45">
        <f t="shared" si="11"/>
        <v>0</v>
      </c>
      <c r="AE35" s="45">
        <v>0</v>
      </c>
      <c r="AF35" s="46">
        <v>0</v>
      </c>
      <c r="AG35" s="45">
        <f t="shared" si="12"/>
        <v>0</v>
      </c>
      <c r="AH35" s="45">
        <v>0</v>
      </c>
      <c r="AI35" s="46">
        <v>0</v>
      </c>
      <c r="AJ35" s="45">
        <f t="shared" si="13"/>
        <v>0</v>
      </c>
      <c r="AK35" s="45">
        <v>0</v>
      </c>
      <c r="AL35" s="46">
        <v>0</v>
      </c>
      <c r="AM35" s="45">
        <f t="shared" si="14"/>
        <v>0</v>
      </c>
      <c r="AN35" s="45">
        <v>0</v>
      </c>
      <c r="AO35" s="46">
        <v>0</v>
      </c>
    </row>
    <row r="36" spans="1:41" ht="19.5" customHeight="1">
      <c r="A36" s="44" t="s">
        <v>227</v>
      </c>
      <c r="B36" s="44" t="s">
        <v>114</v>
      </c>
      <c r="C36" s="44" t="s">
        <v>106</v>
      </c>
      <c r="D36" s="44" t="s">
        <v>231</v>
      </c>
      <c r="E36" s="45">
        <f t="shared" si="0"/>
        <v>6.1</v>
      </c>
      <c r="F36" s="45">
        <f t="shared" si="1"/>
        <v>6.1</v>
      </c>
      <c r="G36" s="45">
        <f t="shared" si="2"/>
        <v>6.1</v>
      </c>
      <c r="H36" s="45">
        <v>6.1</v>
      </c>
      <c r="I36" s="46">
        <v>0</v>
      </c>
      <c r="J36" s="45">
        <f t="shared" si="3"/>
        <v>0</v>
      </c>
      <c r="K36" s="45">
        <v>0</v>
      </c>
      <c r="L36" s="46">
        <v>0</v>
      </c>
      <c r="M36" s="45">
        <f t="shared" si="4"/>
        <v>0</v>
      </c>
      <c r="N36" s="45">
        <v>0</v>
      </c>
      <c r="O36" s="46">
        <v>0</v>
      </c>
      <c r="P36" s="47">
        <f t="shared" si="5"/>
        <v>0</v>
      </c>
      <c r="Q36" s="45">
        <f t="shared" si="6"/>
        <v>0</v>
      </c>
      <c r="R36" s="45">
        <v>0</v>
      </c>
      <c r="S36" s="46">
        <v>0</v>
      </c>
      <c r="T36" s="45">
        <f t="shared" si="7"/>
        <v>0</v>
      </c>
      <c r="U36" s="45">
        <v>0</v>
      </c>
      <c r="V36" s="45">
        <v>0</v>
      </c>
      <c r="W36" s="45">
        <f t="shared" si="8"/>
        <v>0</v>
      </c>
      <c r="X36" s="45">
        <v>0</v>
      </c>
      <c r="Y36" s="46">
        <v>0</v>
      </c>
      <c r="Z36" s="47">
        <f t="shared" si="9"/>
        <v>0</v>
      </c>
      <c r="AA36" s="45">
        <f t="shared" si="10"/>
        <v>0</v>
      </c>
      <c r="AB36" s="45">
        <v>0</v>
      </c>
      <c r="AC36" s="46">
        <v>0</v>
      </c>
      <c r="AD36" s="45">
        <f t="shared" si="11"/>
        <v>0</v>
      </c>
      <c r="AE36" s="45">
        <v>0</v>
      </c>
      <c r="AF36" s="46">
        <v>0</v>
      </c>
      <c r="AG36" s="45">
        <f t="shared" si="12"/>
        <v>0</v>
      </c>
      <c r="AH36" s="45">
        <v>0</v>
      </c>
      <c r="AI36" s="46">
        <v>0</v>
      </c>
      <c r="AJ36" s="45">
        <f t="shared" si="13"/>
        <v>0</v>
      </c>
      <c r="AK36" s="45">
        <v>0</v>
      </c>
      <c r="AL36" s="46">
        <v>0</v>
      </c>
      <c r="AM36" s="45">
        <f t="shared" si="14"/>
        <v>0</v>
      </c>
      <c r="AN36" s="45">
        <v>0</v>
      </c>
      <c r="AO36" s="46">
        <v>0</v>
      </c>
    </row>
    <row r="37" spans="1:41" ht="19.5" customHeight="1">
      <c r="A37" s="44" t="s">
        <v>36</v>
      </c>
      <c r="B37" s="44" t="s">
        <v>36</v>
      </c>
      <c r="C37" s="44" t="s">
        <v>36</v>
      </c>
      <c r="D37" s="44" t="s">
        <v>232</v>
      </c>
      <c r="E37" s="45">
        <f t="shared" si="0"/>
        <v>1763.74</v>
      </c>
      <c r="F37" s="45">
        <f t="shared" si="1"/>
        <v>1763.74</v>
      </c>
      <c r="G37" s="45">
        <f t="shared" si="2"/>
        <v>1763.74</v>
      </c>
      <c r="H37" s="45">
        <v>713.5</v>
      </c>
      <c r="I37" s="46">
        <v>1050.24</v>
      </c>
      <c r="J37" s="45">
        <f t="shared" si="3"/>
        <v>0</v>
      </c>
      <c r="K37" s="45">
        <v>0</v>
      </c>
      <c r="L37" s="46">
        <v>0</v>
      </c>
      <c r="M37" s="45">
        <f t="shared" si="4"/>
        <v>0</v>
      </c>
      <c r="N37" s="45">
        <v>0</v>
      </c>
      <c r="O37" s="46">
        <v>0</v>
      </c>
      <c r="P37" s="47">
        <f t="shared" si="5"/>
        <v>0</v>
      </c>
      <c r="Q37" s="45">
        <f t="shared" si="6"/>
        <v>0</v>
      </c>
      <c r="R37" s="45">
        <v>0</v>
      </c>
      <c r="S37" s="46">
        <v>0</v>
      </c>
      <c r="T37" s="45">
        <f t="shared" si="7"/>
        <v>0</v>
      </c>
      <c r="U37" s="45">
        <v>0</v>
      </c>
      <c r="V37" s="45">
        <v>0</v>
      </c>
      <c r="W37" s="45">
        <f t="shared" si="8"/>
        <v>0</v>
      </c>
      <c r="X37" s="45">
        <v>0</v>
      </c>
      <c r="Y37" s="46">
        <v>0</v>
      </c>
      <c r="Z37" s="47">
        <f t="shared" si="9"/>
        <v>0</v>
      </c>
      <c r="AA37" s="45">
        <f t="shared" si="10"/>
        <v>0</v>
      </c>
      <c r="AB37" s="45">
        <v>0</v>
      </c>
      <c r="AC37" s="46">
        <v>0</v>
      </c>
      <c r="AD37" s="45">
        <f t="shared" si="11"/>
        <v>0</v>
      </c>
      <c r="AE37" s="45">
        <v>0</v>
      </c>
      <c r="AF37" s="46">
        <v>0</v>
      </c>
      <c r="AG37" s="45">
        <f t="shared" si="12"/>
        <v>0</v>
      </c>
      <c r="AH37" s="45">
        <v>0</v>
      </c>
      <c r="AI37" s="46">
        <v>0</v>
      </c>
      <c r="AJ37" s="45">
        <f t="shared" si="13"/>
        <v>0</v>
      </c>
      <c r="AK37" s="45">
        <v>0</v>
      </c>
      <c r="AL37" s="46">
        <v>0</v>
      </c>
      <c r="AM37" s="45">
        <f t="shared" si="14"/>
        <v>0</v>
      </c>
      <c r="AN37" s="45">
        <v>0</v>
      </c>
      <c r="AO37" s="46">
        <v>0</v>
      </c>
    </row>
    <row r="38" spans="1:41" ht="19.5" customHeight="1">
      <c r="A38" s="44" t="s">
        <v>233</v>
      </c>
      <c r="B38" s="44" t="s">
        <v>89</v>
      </c>
      <c r="C38" s="44" t="s">
        <v>106</v>
      </c>
      <c r="D38" s="44" t="s">
        <v>234</v>
      </c>
      <c r="E38" s="45">
        <f t="shared" si="0"/>
        <v>571.51</v>
      </c>
      <c r="F38" s="45">
        <f t="shared" si="1"/>
        <v>571.51</v>
      </c>
      <c r="G38" s="45">
        <f t="shared" si="2"/>
        <v>571.51</v>
      </c>
      <c r="H38" s="45">
        <v>371.96</v>
      </c>
      <c r="I38" s="46">
        <v>199.55</v>
      </c>
      <c r="J38" s="45">
        <f t="shared" si="3"/>
        <v>0</v>
      </c>
      <c r="K38" s="45">
        <v>0</v>
      </c>
      <c r="L38" s="46">
        <v>0</v>
      </c>
      <c r="M38" s="45">
        <f t="shared" si="4"/>
        <v>0</v>
      </c>
      <c r="N38" s="45">
        <v>0</v>
      </c>
      <c r="O38" s="46">
        <v>0</v>
      </c>
      <c r="P38" s="47">
        <f t="shared" si="5"/>
        <v>0</v>
      </c>
      <c r="Q38" s="45">
        <f t="shared" si="6"/>
        <v>0</v>
      </c>
      <c r="R38" s="45">
        <v>0</v>
      </c>
      <c r="S38" s="46">
        <v>0</v>
      </c>
      <c r="T38" s="45">
        <f t="shared" si="7"/>
        <v>0</v>
      </c>
      <c r="U38" s="45">
        <v>0</v>
      </c>
      <c r="V38" s="45">
        <v>0</v>
      </c>
      <c r="W38" s="45">
        <f t="shared" si="8"/>
        <v>0</v>
      </c>
      <c r="X38" s="45">
        <v>0</v>
      </c>
      <c r="Y38" s="46">
        <v>0</v>
      </c>
      <c r="Z38" s="47">
        <f t="shared" si="9"/>
        <v>0</v>
      </c>
      <c r="AA38" s="45">
        <f t="shared" si="10"/>
        <v>0</v>
      </c>
      <c r="AB38" s="45">
        <v>0</v>
      </c>
      <c r="AC38" s="46">
        <v>0</v>
      </c>
      <c r="AD38" s="45">
        <f t="shared" si="11"/>
        <v>0</v>
      </c>
      <c r="AE38" s="45">
        <v>0</v>
      </c>
      <c r="AF38" s="46">
        <v>0</v>
      </c>
      <c r="AG38" s="45">
        <f t="shared" si="12"/>
        <v>0</v>
      </c>
      <c r="AH38" s="45">
        <v>0</v>
      </c>
      <c r="AI38" s="46">
        <v>0</v>
      </c>
      <c r="AJ38" s="45">
        <f t="shared" si="13"/>
        <v>0</v>
      </c>
      <c r="AK38" s="45">
        <v>0</v>
      </c>
      <c r="AL38" s="46">
        <v>0</v>
      </c>
      <c r="AM38" s="45">
        <f t="shared" si="14"/>
        <v>0</v>
      </c>
      <c r="AN38" s="45">
        <v>0</v>
      </c>
      <c r="AO38" s="46">
        <v>0</v>
      </c>
    </row>
    <row r="39" spans="1:41" ht="19.5" customHeight="1">
      <c r="A39" s="44" t="s">
        <v>233</v>
      </c>
      <c r="B39" s="44" t="s">
        <v>94</v>
      </c>
      <c r="C39" s="44" t="s">
        <v>106</v>
      </c>
      <c r="D39" s="44" t="s">
        <v>235</v>
      </c>
      <c r="E39" s="45">
        <f aca="true" t="shared" si="15" ref="E39:E70">SUM(F39,P39,Z39)</f>
        <v>5</v>
      </c>
      <c r="F39" s="45">
        <f aca="true" t="shared" si="16" ref="F39:F70">SUM(G39,J39,M39)</f>
        <v>5</v>
      </c>
      <c r="G39" s="45">
        <f aca="true" t="shared" si="17" ref="G39:G70">SUM(H39:I39)</f>
        <v>5</v>
      </c>
      <c r="H39" s="45">
        <v>5</v>
      </c>
      <c r="I39" s="46">
        <v>0</v>
      </c>
      <c r="J39" s="45">
        <f aca="true" t="shared" si="18" ref="J39:J70">SUM(K39:L39)</f>
        <v>0</v>
      </c>
      <c r="K39" s="45">
        <v>0</v>
      </c>
      <c r="L39" s="46">
        <v>0</v>
      </c>
      <c r="M39" s="45">
        <f aca="true" t="shared" si="19" ref="M39:M70">SUM(N39:O39)</f>
        <v>0</v>
      </c>
      <c r="N39" s="45">
        <v>0</v>
      </c>
      <c r="O39" s="46">
        <v>0</v>
      </c>
      <c r="P39" s="47">
        <f aca="true" t="shared" si="20" ref="P39:P70">SUM(Q39,T39,W39)</f>
        <v>0</v>
      </c>
      <c r="Q39" s="45">
        <f aca="true" t="shared" si="21" ref="Q39:Q70">SUM(R39:S39)</f>
        <v>0</v>
      </c>
      <c r="R39" s="45">
        <v>0</v>
      </c>
      <c r="S39" s="46">
        <v>0</v>
      </c>
      <c r="T39" s="45">
        <f aca="true" t="shared" si="22" ref="T39:T70">SUM(U39:V39)</f>
        <v>0</v>
      </c>
      <c r="U39" s="45">
        <v>0</v>
      </c>
      <c r="V39" s="45">
        <v>0</v>
      </c>
      <c r="W39" s="45">
        <f aca="true" t="shared" si="23" ref="W39:W70">SUM(X39:Y39)</f>
        <v>0</v>
      </c>
      <c r="X39" s="45">
        <v>0</v>
      </c>
      <c r="Y39" s="46">
        <v>0</v>
      </c>
      <c r="Z39" s="47">
        <f aca="true" t="shared" si="24" ref="Z39:Z70">SUM(AA39,AD39,AG39,AJ39,AM39)</f>
        <v>0</v>
      </c>
      <c r="AA39" s="45">
        <f aca="true" t="shared" si="25" ref="AA39:AA70">SUM(AB39:AC39)</f>
        <v>0</v>
      </c>
      <c r="AB39" s="45">
        <v>0</v>
      </c>
      <c r="AC39" s="46">
        <v>0</v>
      </c>
      <c r="AD39" s="45">
        <f aca="true" t="shared" si="26" ref="AD39:AD70">SUM(AE39:AF39)</f>
        <v>0</v>
      </c>
      <c r="AE39" s="45">
        <v>0</v>
      </c>
      <c r="AF39" s="46">
        <v>0</v>
      </c>
      <c r="AG39" s="45">
        <f aca="true" t="shared" si="27" ref="AG39:AG70">SUM(AH39:AI39)</f>
        <v>0</v>
      </c>
      <c r="AH39" s="45">
        <v>0</v>
      </c>
      <c r="AI39" s="46">
        <v>0</v>
      </c>
      <c r="AJ39" s="45">
        <f aca="true" t="shared" si="28" ref="AJ39:AJ70">SUM(AK39:AL39)</f>
        <v>0</v>
      </c>
      <c r="AK39" s="45">
        <v>0</v>
      </c>
      <c r="AL39" s="46">
        <v>0</v>
      </c>
      <c r="AM39" s="45">
        <f aca="true" t="shared" si="29" ref="AM39:AM70">SUM(AN39:AO39)</f>
        <v>0</v>
      </c>
      <c r="AN39" s="45">
        <v>0</v>
      </c>
      <c r="AO39" s="46">
        <v>0</v>
      </c>
    </row>
    <row r="40" spans="1:41" ht="19.5" customHeight="1">
      <c r="A40" s="44" t="s">
        <v>233</v>
      </c>
      <c r="B40" s="44" t="s">
        <v>84</v>
      </c>
      <c r="C40" s="44" t="s">
        <v>106</v>
      </c>
      <c r="D40" s="44" t="s">
        <v>236</v>
      </c>
      <c r="E40" s="45">
        <f t="shared" si="15"/>
        <v>172.45</v>
      </c>
      <c r="F40" s="45">
        <f t="shared" si="16"/>
        <v>172.45</v>
      </c>
      <c r="G40" s="45">
        <f t="shared" si="17"/>
        <v>172.45</v>
      </c>
      <c r="H40" s="45">
        <v>172.45</v>
      </c>
      <c r="I40" s="46">
        <v>0</v>
      </c>
      <c r="J40" s="45">
        <f t="shared" si="18"/>
        <v>0</v>
      </c>
      <c r="K40" s="45">
        <v>0</v>
      </c>
      <c r="L40" s="46">
        <v>0</v>
      </c>
      <c r="M40" s="45">
        <f t="shared" si="19"/>
        <v>0</v>
      </c>
      <c r="N40" s="45">
        <v>0</v>
      </c>
      <c r="O40" s="46">
        <v>0</v>
      </c>
      <c r="P40" s="47">
        <f t="shared" si="20"/>
        <v>0</v>
      </c>
      <c r="Q40" s="45">
        <f t="shared" si="21"/>
        <v>0</v>
      </c>
      <c r="R40" s="45">
        <v>0</v>
      </c>
      <c r="S40" s="46">
        <v>0</v>
      </c>
      <c r="T40" s="45">
        <f t="shared" si="22"/>
        <v>0</v>
      </c>
      <c r="U40" s="45">
        <v>0</v>
      </c>
      <c r="V40" s="45">
        <v>0</v>
      </c>
      <c r="W40" s="45">
        <f t="shared" si="23"/>
        <v>0</v>
      </c>
      <c r="X40" s="45">
        <v>0</v>
      </c>
      <c r="Y40" s="46">
        <v>0</v>
      </c>
      <c r="Z40" s="47">
        <f t="shared" si="24"/>
        <v>0</v>
      </c>
      <c r="AA40" s="45">
        <f t="shared" si="25"/>
        <v>0</v>
      </c>
      <c r="AB40" s="45">
        <v>0</v>
      </c>
      <c r="AC40" s="46">
        <v>0</v>
      </c>
      <c r="AD40" s="45">
        <f t="shared" si="26"/>
        <v>0</v>
      </c>
      <c r="AE40" s="45">
        <v>0</v>
      </c>
      <c r="AF40" s="46">
        <v>0</v>
      </c>
      <c r="AG40" s="45">
        <f t="shared" si="27"/>
        <v>0</v>
      </c>
      <c r="AH40" s="45">
        <v>0</v>
      </c>
      <c r="AI40" s="46">
        <v>0</v>
      </c>
      <c r="AJ40" s="45">
        <f t="shared" si="28"/>
        <v>0</v>
      </c>
      <c r="AK40" s="45">
        <v>0</v>
      </c>
      <c r="AL40" s="46">
        <v>0</v>
      </c>
      <c r="AM40" s="45">
        <f t="shared" si="29"/>
        <v>0</v>
      </c>
      <c r="AN40" s="45">
        <v>0</v>
      </c>
      <c r="AO40" s="46">
        <v>0</v>
      </c>
    </row>
    <row r="41" spans="1:41" ht="19.5" customHeight="1">
      <c r="A41" s="44" t="s">
        <v>233</v>
      </c>
      <c r="B41" s="44" t="s">
        <v>131</v>
      </c>
      <c r="C41" s="44" t="s">
        <v>106</v>
      </c>
      <c r="D41" s="44" t="s">
        <v>237</v>
      </c>
      <c r="E41" s="45">
        <f t="shared" si="15"/>
        <v>76.6</v>
      </c>
      <c r="F41" s="45">
        <f t="shared" si="16"/>
        <v>76.6</v>
      </c>
      <c r="G41" s="45">
        <f t="shared" si="17"/>
        <v>76.6</v>
      </c>
      <c r="H41" s="45">
        <v>0</v>
      </c>
      <c r="I41" s="46">
        <v>76.6</v>
      </c>
      <c r="J41" s="45">
        <f t="shared" si="18"/>
        <v>0</v>
      </c>
      <c r="K41" s="45">
        <v>0</v>
      </c>
      <c r="L41" s="46">
        <v>0</v>
      </c>
      <c r="M41" s="45">
        <f t="shared" si="19"/>
        <v>0</v>
      </c>
      <c r="N41" s="45">
        <v>0</v>
      </c>
      <c r="O41" s="46">
        <v>0</v>
      </c>
      <c r="P41" s="47">
        <f t="shared" si="20"/>
        <v>0</v>
      </c>
      <c r="Q41" s="45">
        <f t="shared" si="21"/>
        <v>0</v>
      </c>
      <c r="R41" s="45">
        <v>0</v>
      </c>
      <c r="S41" s="46">
        <v>0</v>
      </c>
      <c r="T41" s="45">
        <f t="shared" si="22"/>
        <v>0</v>
      </c>
      <c r="U41" s="45">
        <v>0</v>
      </c>
      <c r="V41" s="45">
        <v>0</v>
      </c>
      <c r="W41" s="45">
        <f t="shared" si="23"/>
        <v>0</v>
      </c>
      <c r="X41" s="45">
        <v>0</v>
      </c>
      <c r="Y41" s="46">
        <v>0</v>
      </c>
      <c r="Z41" s="47">
        <f t="shared" si="24"/>
        <v>0</v>
      </c>
      <c r="AA41" s="45">
        <f t="shared" si="25"/>
        <v>0</v>
      </c>
      <c r="AB41" s="45">
        <v>0</v>
      </c>
      <c r="AC41" s="46">
        <v>0</v>
      </c>
      <c r="AD41" s="45">
        <f t="shared" si="26"/>
        <v>0</v>
      </c>
      <c r="AE41" s="45">
        <v>0</v>
      </c>
      <c r="AF41" s="46">
        <v>0</v>
      </c>
      <c r="AG41" s="45">
        <f t="shared" si="27"/>
        <v>0</v>
      </c>
      <c r="AH41" s="45">
        <v>0</v>
      </c>
      <c r="AI41" s="46">
        <v>0</v>
      </c>
      <c r="AJ41" s="45">
        <f t="shared" si="28"/>
        <v>0</v>
      </c>
      <c r="AK41" s="45">
        <v>0</v>
      </c>
      <c r="AL41" s="46">
        <v>0</v>
      </c>
      <c r="AM41" s="45">
        <f t="shared" si="29"/>
        <v>0</v>
      </c>
      <c r="AN41" s="45">
        <v>0</v>
      </c>
      <c r="AO41" s="46">
        <v>0</v>
      </c>
    </row>
    <row r="42" spans="1:41" ht="19.5" customHeight="1">
      <c r="A42" s="44" t="s">
        <v>233</v>
      </c>
      <c r="B42" s="44" t="s">
        <v>88</v>
      </c>
      <c r="C42" s="44" t="s">
        <v>106</v>
      </c>
      <c r="D42" s="44" t="s">
        <v>238</v>
      </c>
      <c r="E42" s="45">
        <f t="shared" si="15"/>
        <v>615.85</v>
      </c>
      <c r="F42" s="45">
        <f t="shared" si="16"/>
        <v>615.85</v>
      </c>
      <c r="G42" s="45">
        <f t="shared" si="17"/>
        <v>615.85</v>
      </c>
      <c r="H42" s="45">
        <v>0</v>
      </c>
      <c r="I42" s="46">
        <v>615.85</v>
      </c>
      <c r="J42" s="45">
        <f t="shared" si="18"/>
        <v>0</v>
      </c>
      <c r="K42" s="45">
        <v>0</v>
      </c>
      <c r="L42" s="46">
        <v>0</v>
      </c>
      <c r="M42" s="45">
        <f t="shared" si="19"/>
        <v>0</v>
      </c>
      <c r="N42" s="45">
        <v>0</v>
      </c>
      <c r="O42" s="46">
        <v>0</v>
      </c>
      <c r="P42" s="47">
        <f t="shared" si="20"/>
        <v>0</v>
      </c>
      <c r="Q42" s="45">
        <f t="shared" si="21"/>
        <v>0</v>
      </c>
      <c r="R42" s="45">
        <v>0</v>
      </c>
      <c r="S42" s="46">
        <v>0</v>
      </c>
      <c r="T42" s="45">
        <f t="shared" si="22"/>
        <v>0</v>
      </c>
      <c r="U42" s="45">
        <v>0</v>
      </c>
      <c r="V42" s="45">
        <v>0</v>
      </c>
      <c r="W42" s="45">
        <f t="shared" si="23"/>
        <v>0</v>
      </c>
      <c r="X42" s="45">
        <v>0</v>
      </c>
      <c r="Y42" s="46">
        <v>0</v>
      </c>
      <c r="Z42" s="47">
        <f t="shared" si="24"/>
        <v>0</v>
      </c>
      <c r="AA42" s="45">
        <f t="shared" si="25"/>
        <v>0</v>
      </c>
      <c r="AB42" s="45">
        <v>0</v>
      </c>
      <c r="AC42" s="46">
        <v>0</v>
      </c>
      <c r="AD42" s="45">
        <f t="shared" si="26"/>
        <v>0</v>
      </c>
      <c r="AE42" s="45">
        <v>0</v>
      </c>
      <c r="AF42" s="46">
        <v>0</v>
      </c>
      <c r="AG42" s="45">
        <f t="shared" si="27"/>
        <v>0</v>
      </c>
      <c r="AH42" s="45">
        <v>0</v>
      </c>
      <c r="AI42" s="46">
        <v>0</v>
      </c>
      <c r="AJ42" s="45">
        <f t="shared" si="28"/>
        <v>0</v>
      </c>
      <c r="AK42" s="45">
        <v>0</v>
      </c>
      <c r="AL42" s="46">
        <v>0</v>
      </c>
      <c r="AM42" s="45">
        <f t="shared" si="29"/>
        <v>0</v>
      </c>
      <c r="AN42" s="45">
        <v>0</v>
      </c>
      <c r="AO42" s="46">
        <v>0</v>
      </c>
    </row>
    <row r="43" spans="1:41" ht="19.5" customHeight="1">
      <c r="A43" s="44" t="s">
        <v>233</v>
      </c>
      <c r="B43" s="44" t="s">
        <v>119</v>
      </c>
      <c r="C43" s="44" t="s">
        <v>106</v>
      </c>
      <c r="D43" s="44" t="s">
        <v>239</v>
      </c>
      <c r="E43" s="45">
        <f t="shared" si="15"/>
        <v>2</v>
      </c>
      <c r="F43" s="45">
        <f t="shared" si="16"/>
        <v>2</v>
      </c>
      <c r="G43" s="45">
        <f t="shared" si="17"/>
        <v>2</v>
      </c>
      <c r="H43" s="45">
        <v>2</v>
      </c>
      <c r="I43" s="46">
        <v>0</v>
      </c>
      <c r="J43" s="45">
        <f t="shared" si="18"/>
        <v>0</v>
      </c>
      <c r="K43" s="45">
        <v>0</v>
      </c>
      <c r="L43" s="46">
        <v>0</v>
      </c>
      <c r="M43" s="45">
        <f t="shared" si="19"/>
        <v>0</v>
      </c>
      <c r="N43" s="45">
        <v>0</v>
      </c>
      <c r="O43" s="46">
        <v>0</v>
      </c>
      <c r="P43" s="47">
        <f t="shared" si="20"/>
        <v>0</v>
      </c>
      <c r="Q43" s="45">
        <f t="shared" si="21"/>
        <v>0</v>
      </c>
      <c r="R43" s="45">
        <v>0</v>
      </c>
      <c r="S43" s="46">
        <v>0</v>
      </c>
      <c r="T43" s="45">
        <f t="shared" si="22"/>
        <v>0</v>
      </c>
      <c r="U43" s="45">
        <v>0</v>
      </c>
      <c r="V43" s="45">
        <v>0</v>
      </c>
      <c r="W43" s="45">
        <f t="shared" si="23"/>
        <v>0</v>
      </c>
      <c r="X43" s="45">
        <v>0</v>
      </c>
      <c r="Y43" s="46">
        <v>0</v>
      </c>
      <c r="Z43" s="47">
        <f t="shared" si="24"/>
        <v>0</v>
      </c>
      <c r="AA43" s="45">
        <f t="shared" si="25"/>
        <v>0</v>
      </c>
      <c r="AB43" s="45">
        <v>0</v>
      </c>
      <c r="AC43" s="46">
        <v>0</v>
      </c>
      <c r="AD43" s="45">
        <f t="shared" si="26"/>
        <v>0</v>
      </c>
      <c r="AE43" s="45">
        <v>0</v>
      </c>
      <c r="AF43" s="46">
        <v>0</v>
      </c>
      <c r="AG43" s="45">
        <f t="shared" si="27"/>
        <v>0</v>
      </c>
      <c r="AH43" s="45">
        <v>0</v>
      </c>
      <c r="AI43" s="46">
        <v>0</v>
      </c>
      <c r="AJ43" s="45">
        <f t="shared" si="28"/>
        <v>0</v>
      </c>
      <c r="AK43" s="45">
        <v>0</v>
      </c>
      <c r="AL43" s="46">
        <v>0</v>
      </c>
      <c r="AM43" s="45">
        <f t="shared" si="29"/>
        <v>0</v>
      </c>
      <c r="AN43" s="45">
        <v>0</v>
      </c>
      <c r="AO43" s="46">
        <v>0</v>
      </c>
    </row>
    <row r="44" spans="1:41" ht="19.5" customHeight="1">
      <c r="A44" s="44" t="s">
        <v>233</v>
      </c>
      <c r="B44" s="44" t="s">
        <v>83</v>
      </c>
      <c r="C44" s="44" t="s">
        <v>106</v>
      </c>
      <c r="D44" s="44" t="s">
        <v>240</v>
      </c>
      <c r="E44" s="45">
        <f t="shared" si="15"/>
        <v>72.8</v>
      </c>
      <c r="F44" s="45">
        <f t="shared" si="16"/>
        <v>72.8</v>
      </c>
      <c r="G44" s="45">
        <f t="shared" si="17"/>
        <v>72.8</v>
      </c>
      <c r="H44" s="45">
        <v>72.8</v>
      </c>
      <c r="I44" s="46">
        <v>0</v>
      </c>
      <c r="J44" s="45">
        <f t="shared" si="18"/>
        <v>0</v>
      </c>
      <c r="K44" s="45">
        <v>0</v>
      </c>
      <c r="L44" s="46">
        <v>0</v>
      </c>
      <c r="M44" s="45">
        <f t="shared" si="19"/>
        <v>0</v>
      </c>
      <c r="N44" s="45">
        <v>0</v>
      </c>
      <c r="O44" s="46">
        <v>0</v>
      </c>
      <c r="P44" s="47">
        <f t="shared" si="20"/>
        <v>0</v>
      </c>
      <c r="Q44" s="45">
        <f t="shared" si="21"/>
        <v>0</v>
      </c>
      <c r="R44" s="45">
        <v>0</v>
      </c>
      <c r="S44" s="46">
        <v>0</v>
      </c>
      <c r="T44" s="45">
        <f t="shared" si="22"/>
        <v>0</v>
      </c>
      <c r="U44" s="45">
        <v>0</v>
      </c>
      <c r="V44" s="45">
        <v>0</v>
      </c>
      <c r="W44" s="45">
        <f t="shared" si="23"/>
        <v>0</v>
      </c>
      <c r="X44" s="45">
        <v>0</v>
      </c>
      <c r="Y44" s="46">
        <v>0</v>
      </c>
      <c r="Z44" s="47">
        <f t="shared" si="24"/>
        <v>0</v>
      </c>
      <c r="AA44" s="45">
        <f t="shared" si="25"/>
        <v>0</v>
      </c>
      <c r="AB44" s="45">
        <v>0</v>
      </c>
      <c r="AC44" s="46">
        <v>0</v>
      </c>
      <c r="AD44" s="45">
        <f t="shared" si="26"/>
        <v>0</v>
      </c>
      <c r="AE44" s="45">
        <v>0</v>
      </c>
      <c r="AF44" s="46">
        <v>0</v>
      </c>
      <c r="AG44" s="45">
        <f t="shared" si="27"/>
        <v>0</v>
      </c>
      <c r="AH44" s="45">
        <v>0</v>
      </c>
      <c r="AI44" s="46">
        <v>0</v>
      </c>
      <c r="AJ44" s="45">
        <f t="shared" si="28"/>
        <v>0</v>
      </c>
      <c r="AK44" s="45">
        <v>0</v>
      </c>
      <c r="AL44" s="46">
        <v>0</v>
      </c>
      <c r="AM44" s="45">
        <f t="shared" si="29"/>
        <v>0</v>
      </c>
      <c r="AN44" s="45">
        <v>0</v>
      </c>
      <c r="AO44" s="46">
        <v>0</v>
      </c>
    </row>
    <row r="45" spans="1:41" ht="19.5" customHeight="1">
      <c r="A45" s="44" t="s">
        <v>233</v>
      </c>
      <c r="B45" s="44" t="s">
        <v>146</v>
      </c>
      <c r="C45" s="44" t="s">
        <v>106</v>
      </c>
      <c r="D45" s="44" t="s">
        <v>250</v>
      </c>
      <c r="E45" s="45">
        <f t="shared" si="15"/>
        <v>10</v>
      </c>
      <c r="F45" s="45">
        <f t="shared" si="16"/>
        <v>10</v>
      </c>
      <c r="G45" s="45">
        <f t="shared" si="17"/>
        <v>10</v>
      </c>
      <c r="H45" s="45">
        <v>10</v>
      </c>
      <c r="I45" s="46">
        <v>0</v>
      </c>
      <c r="J45" s="45">
        <f t="shared" si="18"/>
        <v>0</v>
      </c>
      <c r="K45" s="45">
        <v>0</v>
      </c>
      <c r="L45" s="46">
        <v>0</v>
      </c>
      <c r="M45" s="45">
        <f t="shared" si="19"/>
        <v>0</v>
      </c>
      <c r="N45" s="45">
        <v>0</v>
      </c>
      <c r="O45" s="46">
        <v>0</v>
      </c>
      <c r="P45" s="47">
        <f t="shared" si="20"/>
        <v>0</v>
      </c>
      <c r="Q45" s="45">
        <f t="shared" si="21"/>
        <v>0</v>
      </c>
      <c r="R45" s="45">
        <v>0</v>
      </c>
      <c r="S45" s="46">
        <v>0</v>
      </c>
      <c r="T45" s="45">
        <f t="shared" si="22"/>
        <v>0</v>
      </c>
      <c r="U45" s="45">
        <v>0</v>
      </c>
      <c r="V45" s="45">
        <v>0</v>
      </c>
      <c r="W45" s="45">
        <f t="shared" si="23"/>
        <v>0</v>
      </c>
      <c r="X45" s="45">
        <v>0</v>
      </c>
      <c r="Y45" s="46">
        <v>0</v>
      </c>
      <c r="Z45" s="47">
        <f t="shared" si="24"/>
        <v>0</v>
      </c>
      <c r="AA45" s="45">
        <f t="shared" si="25"/>
        <v>0</v>
      </c>
      <c r="AB45" s="45">
        <v>0</v>
      </c>
      <c r="AC45" s="46">
        <v>0</v>
      </c>
      <c r="AD45" s="45">
        <f t="shared" si="26"/>
        <v>0</v>
      </c>
      <c r="AE45" s="45">
        <v>0</v>
      </c>
      <c r="AF45" s="46">
        <v>0</v>
      </c>
      <c r="AG45" s="45">
        <f t="shared" si="27"/>
        <v>0</v>
      </c>
      <c r="AH45" s="45">
        <v>0</v>
      </c>
      <c r="AI45" s="46">
        <v>0</v>
      </c>
      <c r="AJ45" s="45">
        <f t="shared" si="28"/>
        <v>0</v>
      </c>
      <c r="AK45" s="45">
        <v>0</v>
      </c>
      <c r="AL45" s="46">
        <v>0</v>
      </c>
      <c r="AM45" s="45">
        <f t="shared" si="29"/>
        <v>0</v>
      </c>
      <c r="AN45" s="45">
        <v>0</v>
      </c>
      <c r="AO45" s="46">
        <v>0</v>
      </c>
    </row>
    <row r="46" spans="1:41" ht="19.5" customHeight="1">
      <c r="A46" s="44" t="s">
        <v>233</v>
      </c>
      <c r="B46" s="44" t="s">
        <v>114</v>
      </c>
      <c r="C46" s="44" t="s">
        <v>106</v>
      </c>
      <c r="D46" s="44" t="s">
        <v>241</v>
      </c>
      <c r="E46" s="45">
        <f t="shared" si="15"/>
        <v>237.53000000000003</v>
      </c>
      <c r="F46" s="45">
        <f t="shared" si="16"/>
        <v>237.53000000000003</v>
      </c>
      <c r="G46" s="45">
        <f t="shared" si="17"/>
        <v>237.53000000000003</v>
      </c>
      <c r="H46" s="45">
        <v>79.29</v>
      </c>
      <c r="I46" s="46">
        <v>158.24</v>
      </c>
      <c r="J46" s="45">
        <f t="shared" si="18"/>
        <v>0</v>
      </c>
      <c r="K46" s="45">
        <v>0</v>
      </c>
      <c r="L46" s="46">
        <v>0</v>
      </c>
      <c r="M46" s="45">
        <f t="shared" si="19"/>
        <v>0</v>
      </c>
      <c r="N46" s="45">
        <v>0</v>
      </c>
      <c r="O46" s="46">
        <v>0</v>
      </c>
      <c r="P46" s="47">
        <f t="shared" si="20"/>
        <v>0</v>
      </c>
      <c r="Q46" s="45">
        <f t="shared" si="21"/>
        <v>0</v>
      </c>
      <c r="R46" s="45">
        <v>0</v>
      </c>
      <c r="S46" s="46">
        <v>0</v>
      </c>
      <c r="T46" s="45">
        <f t="shared" si="22"/>
        <v>0</v>
      </c>
      <c r="U46" s="45">
        <v>0</v>
      </c>
      <c r="V46" s="45">
        <v>0</v>
      </c>
      <c r="W46" s="45">
        <f t="shared" si="23"/>
        <v>0</v>
      </c>
      <c r="X46" s="45">
        <v>0</v>
      </c>
      <c r="Y46" s="46">
        <v>0</v>
      </c>
      <c r="Z46" s="47">
        <f t="shared" si="24"/>
        <v>0</v>
      </c>
      <c r="AA46" s="45">
        <f t="shared" si="25"/>
        <v>0</v>
      </c>
      <c r="AB46" s="45">
        <v>0</v>
      </c>
      <c r="AC46" s="46">
        <v>0</v>
      </c>
      <c r="AD46" s="45">
        <f t="shared" si="26"/>
        <v>0</v>
      </c>
      <c r="AE46" s="45">
        <v>0</v>
      </c>
      <c r="AF46" s="46">
        <v>0</v>
      </c>
      <c r="AG46" s="45">
        <f t="shared" si="27"/>
        <v>0</v>
      </c>
      <c r="AH46" s="45">
        <v>0</v>
      </c>
      <c r="AI46" s="46">
        <v>0</v>
      </c>
      <c r="AJ46" s="45">
        <f t="shared" si="28"/>
        <v>0</v>
      </c>
      <c r="AK46" s="45">
        <v>0</v>
      </c>
      <c r="AL46" s="46">
        <v>0</v>
      </c>
      <c r="AM46" s="45">
        <f t="shared" si="29"/>
        <v>0</v>
      </c>
      <c r="AN46" s="45">
        <v>0</v>
      </c>
      <c r="AO46" s="46">
        <v>0</v>
      </c>
    </row>
    <row r="47" spans="1:41" ht="19.5" customHeight="1">
      <c r="A47" s="44" t="s">
        <v>36</v>
      </c>
      <c r="B47" s="44" t="s">
        <v>36</v>
      </c>
      <c r="C47" s="44" t="s">
        <v>36</v>
      </c>
      <c r="D47" s="44" t="s">
        <v>242</v>
      </c>
      <c r="E47" s="45">
        <f t="shared" si="15"/>
        <v>190.96</v>
      </c>
      <c r="F47" s="45">
        <f t="shared" si="16"/>
        <v>190.96</v>
      </c>
      <c r="G47" s="45">
        <f t="shared" si="17"/>
        <v>190.96</v>
      </c>
      <c r="H47" s="45">
        <v>0</v>
      </c>
      <c r="I47" s="46">
        <v>190.96</v>
      </c>
      <c r="J47" s="45">
        <f t="shared" si="18"/>
        <v>0</v>
      </c>
      <c r="K47" s="45">
        <v>0</v>
      </c>
      <c r="L47" s="46">
        <v>0</v>
      </c>
      <c r="M47" s="45">
        <f t="shared" si="19"/>
        <v>0</v>
      </c>
      <c r="N47" s="45">
        <v>0</v>
      </c>
      <c r="O47" s="46">
        <v>0</v>
      </c>
      <c r="P47" s="47">
        <f t="shared" si="20"/>
        <v>0</v>
      </c>
      <c r="Q47" s="45">
        <f t="shared" si="21"/>
        <v>0</v>
      </c>
      <c r="R47" s="45">
        <v>0</v>
      </c>
      <c r="S47" s="46">
        <v>0</v>
      </c>
      <c r="T47" s="45">
        <f t="shared" si="22"/>
        <v>0</v>
      </c>
      <c r="U47" s="45">
        <v>0</v>
      </c>
      <c r="V47" s="45">
        <v>0</v>
      </c>
      <c r="W47" s="45">
        <f t="shared" si="23"/>
        <v>0</v>
      </c>
      <c r="X47" s="45">
        <v>0</v>
      </c>
      <c r="Y47" s="46">
        <v>0</v>
      </c>
      <c r="Z47" s="47">
        <f t="shared" si="24"/>
        <v>0</v>
      </c>
      <c r="AA47" s="45">
        <f t="shared" si="25"/>
        <v>0</v>
      </c>
      <c r="AB47" s="45">
        <v>0</v>
      </c>
      <c r="AC47" s="46">
        <v>0</v>
      </c>
      <c r="AD47" s="45">
        <f t="shared" si="26"/>
        <v>0</v>
      </c>
      <c r="AE47" s="45">
        <v>0</v>
      </c>
      <c r="AF47" s="46">
        <v>0</v>
      </c>
      <c r="AG47" s="45">
        <f t="shared" si="27"/>
        <v>0</v>
      </c>
      <c r="AH47" s="45">
        <v>0</v>
      </c>
      <c r="AI47" s="46">
        <v>0</v>
      </c>
      <c r="AJ47" s="45">
        <f t="shared" si="28"/>
        <v>0</v>
      </c>
      <c r="AK47" s="45">
        <v>0</v>
      </c>
      <c r="AL47" s="46">
        <v>0</v>
      </c>
      <c r="AM47" s="45">
        <f t="shared" si="29"/>
        <v>0</v>
      </c>
      <c r="AN47" s="45">
        <v>0</v>
      </c>
      <c r="AO47" s="46">
        <v>0</v>
      </c>
    </row>
    <row r="48" spans="1:41" ht="19.5" customHeight="1">
      <c r="A48" s="44" t="s">
        <v>243</v>
      </c>
      <c r="B48" s="44" t="s">
        <v>119</v>
      </c>
      <c r="C48" s="44" t="s">
        <v>106</v>
      </c>
      <c r="D48" s="44" t="s">
        <v>244</v>
      </c>
      <c r="E48" s="45">
        <f t="shared" si="15"/>
        <v>190.96</v>
      </c>
      <c r="F48" s="45">
        <f t="shared" si="16"/>
        <v>190.96</v>
      </c>
      <c r="G48" s="45">
        <f t="shared" si="17"/>
        <v>190.96</v>
      </c>
      <c r="H48" s="45">
        <v>0</v>
      </c>
      <c r="I48" s="46">
        <v>190.96</v>
      </c>
      <c r="J48" s="45">
        <f t="shared" si="18"/>
        <v>0</v>
      </c>
      <c r="K48" s="45">
        <v>0</v>
      </c>
      <c r="L48" s="46">
        <v>0</v>
      </c>
      <c r="M48" s="45">
        <f t="shared" si="19"/>
        <v>0</v>
      </c>
      <c r="N48" s="45">
        <v>0</v>
      </c>
      <c r="O48" s="46">
        <v>0</v>
      </c>
      <c r="P48" s="47">
        <f t="shared" si="20"/>
        <v>0</v>
      </c>
      <c r="Q48" s="45">
        <f t="shared" si="21"/>
        <v>0</v>
      </c>
      <c r="R48" s="45">
        <v>0</v>
      </c>
      <c r="S48" s="46">
        <v>0</v>
      </c>
      <c r="T48" s="45">
        <f t="shared" si="22"/>
        <v>0</v>
      </c>
      <c r="U48" s="45">
        <v>0</v>
      </c>
      <c r="V48" s="45">
        <v>0</v>
      </c>
      <c r="W48" s="45">
        <f t="shared" si="23"/>
        <v>0</v>
      </c>
      <c r="X48" s="45">
        <v>0</v>
      </c>
      <c r="Y48" s="46">
        <v>0</v>
      </c>
      <c r="Z48" s="47">
        <f t="shared" si="24"/>
        <v>0</v>
      </c>
      <c r="AA48" s="45">
        <f t="shared" si="25"/>
        <v>0</v>
      </c>
      <c r="AB48" s="45">
        <v>0</v>
      </c>
      <c r="AC48" s="46">
        <v>0</v>
      </c>
      <c r="AD48" s="45">
        <f t="shared" si="26"/>
        <v>0</v>
      </c>
      <c r="AE48" s="45">
        <v>0</v>
      </c>
      <c r="AF48" s="46">
        <v>0</v>
      </c>
      <c r="AG48" s="45">
        <f t="shared" si="27"/>
        <v>0</v>
      </c>
      <c r="AH48" s="45">
        <v>0</v>
      </c>
      <c r="AI48" s="46">
        <v>0</v>
      </c>
      <c r="AJ48" s="45">
        <f t="shared" si="28"/>
        <v>0</v>
      </c>
      <c r="AK48" s="45">
        <v>0</v>
      </c>
      <c r="AL48" s="46">
        <v>0</v>
      </c>
      <c r="AM48" s="45">
        <f t="shared" si="29"/>
        <v>0</v>
      </c>
      <c r="AN48" s="45">
        <v>0</v>
      </c>
      <c r="AO48" s="46">
        <v>0</v>
      </c>
    </row>
    <row r="49" spans="1:41" ht="19.5" customHeight="1">
      <c r="A49" s="44" t="s">
        <v>36</v>
      </c>
      <c r="B49" s="44" t="s">
        <v>36</v>
      </c>
      <c r="C49" s="44" t="s">
        <v>36</v>
      </c>
      <c r="D49" s="44" t="s">
        <v>251</v>
      </c>
      <c r="E49" s="45">
        <f t="shared" si="15"/>
        <v>20</v>
      </c>
      <c r="F49" s="45">
        <f t="shared" si="16"/>
        <v>20</v>
      </c>
      <c r="G49" s="45">
        <f t="shared" si="17"/>
        <v>20</v>
      </c>
      <c r="H49" s="45">
        <v>0</v>
      </c>
      <c r="I49" s="46">
        <v>20</v>
      </c>
      <c r="J49" s="45">
        <f t="shared" si="18"/>
        <v>0</v>
      </c>
      <c r="K49" s="45">
        <v>0</v>
      </c>
      <c r="L49" s="46">
        <v>0</v>
      </c>
      <c r="M49" s="45">
        <f t="shared" si="19"/>
        <v>0</v>
      </c>
      <c r="N49" s="45">
        <v>0</v>
      </c>
      <c r="O49" s="46">
        <v>0</v>
      </c>
      <c r="P49" s="47">
        <f t="shared" si="20"/>
        <v>0</v>
      </c>
      <c r="Q49" s="45">
        <f t="shared" si="21"/>
        <v>0</v>
      </c>
      <c r="R49" s="45">
        <v>0</v>
      </c>
      <c r="S49" s="46">
        <v>0</v>
      </c>
      <c r="T49" s="45">
        <f t="shared" si="22"/>
        <v>0</v>
      </c>
      <c r="U49" s="45">
        <v>0</v>
      </c>
      <c r="V49" s="45">
        <v>0</v>
      </c>
      <c r="W49" s="45">
        <f t="shared" si="23"/>
        <v>0</v>
      </c>
      <c r="X49" s="45">
        <v>0</v>
      </c>
      <c r="Y49" s="46">
        <v>0</v>
      </c>
      <c r="Z49" s="47">
        <f t="shared" si="24"/>
        <v>0</v>
      </c>
      <c r="AA49" s="45">
        <f t="shared" si="25"/>
        <v>0</v>
      </c>
      <c r="AB49" s="45">
        <v>0</v>
      </c>
      <c r="AC49" s="46">
        <v>0</v>
      </c>
      <c r="AD49" s="45">
        <f t="shared" si="26"/>
        <v>0</v>
      </c>
      <c r="AE49" s="45">
        <v>0</v>
      </c>
      <c r="AF49" s="46">
        <v>0</v>
      </c>
      <c r="AG49" s="45">
        <f t="shared" si="27"/>
        <v>0</v>
      </c>
      <c r="AH49" s="45">
        <v>0</v>
      </c>
      <c r="AI49" s="46">
        <v>0</v>
      </c>
      <c r="AJ49" s="45">
        <f t="shared" si="28"/>
        <v>0</v>
      </c>
      <c r="AK49" s="45">
        <v>0</v>
      </c>
      <c r="AL49" s="46">
        <v>0</v>
      </c>
      <c r="AM49" s="45">
        <f t="shared" si="29"/>
        <v>0</v>
      </c>
      <c r="AN49" s="45">
        <v>0</v>
      </c>
      <c r="AO49" s="46">
        <v>0</v>
      </c>
    </row>
    <row r="50" spans="1:41" ht="19.5" customHeight="1">
      <c r="A50" s="44" t="s">
        <v>252</v>
      </c>
      <c r="B50" s="44" t="s">
        <v>114</v>
      </c>
      <c r="C50" s="44" t="s">
        <v>106</v>
      </c>
      <c r="D50" s="44" t="s">
        <v>253</v>
      </c>
      <c r="E50" s="45">
        <f t="shared" si="15"/>
        <v>20</v>
      </c>
      <c r="F50" s="45">
        <f t="shared" si="16"/>
        <v>20</v>
      </c>
      <c r="G50" s="45">
        <f t="shared" si="17"/>
        <v>20</v>
      </c>
      <c r="H50" s="45">
        <v>0</v>
      </c>
      <c r="I50" s="46">
        <v>20</v>
      </c>
      <c r="J50" s="45">
        <f t="shared" si="18"/>
        <v>0</v>
      </c>
      <c r="K50" s="45">
        <v>0</v>
      </c>
      <c r="L50" s="46">
        <v>0</v>
      </c>
      <c r="M50" s="45">
        <f t="shared" si="19"/>
        <v>0</v>
      </c>
      <c r="N50" s="45">
        <v>0</v>
      </c>
      <c r="O50" s="46">
        <v>0</v>
      </c>
      <c r="P50" s="47">
        <f t="shared" si="20"/>
        <v>0</v>
      </c>
      <c r="Q50" s="45">
        <f t="shared" si="21"/>
        <v>0</v>
      </c>
      <c r="R50" s="45">
        <v>0</v>
      </c>
      <c r="S50" s="46">
        <v>0</v>
      </c>
      <c r="T50" s="45">
        <f t="shared" si="22"/>
        <v>0</v>
      </c>
      <c r="U50" s="45">
        <v>0</v>
      </c>
      <c r="V50" s="45">
        <v>0</v>
      </c>
      <c r="W50" s="45">
        <f t="shared" si="23"/>
        <v>0</v>
      </c>
      <c r="X50" s="45">
        <v>0</v>
      </c>
      <c r="Y50" s="46">
        <v>0</v>
      </c>
      <c r="Z50" s="47">
        <f t="shared" si="24"/>
        <v>0</v>
      </c>
      <c r="AA50" s="45">
        <f t="shared" si="25"/>
        <v>0</v>
      </c>
      <c r="AB50" s="45">
        <v>0</v>
      </c>
      <c r="AC50" s="46">
        <v>0</v>
      </c>
      <c r="AD50" s="45">
        <f t="shared" si="26"/>
        <v>0</v>
      </c>
      <c r="AE50" s="45">
        <v>0</v>
      </c>
      <c r="AF50" s="46">
        <v>0</v>
      </c>
      <c r="AG50" s="45">
        <f t="shared" si="27"/>
        <v>0</v>
      </c>
      <c r="AH50" s="45">
        <v>0</v>
      </c>
      <c r="AI50" s="46">
        <v>0</v>
      </c>
      <c r="AJ50" s="45">
        <f t="shared" si="28"/>
        <v>0</v>
      </c>
      <c r="AK50" s="45">
        <v>0</v>
      </c>
      <c r="AL50" s="46">
        <v>0</v>
      </c>
      <c r="AM50" s="45">
        <f t="shared" si="29"/>
        <v>0</v>
      </c>
      <c r="AN50" s="45">
        <v>0</v>
      </c>
      <c r="AO50" s="46">
        <v>0</v>
      </c>
    </row>
    <row r="51" spans="1:41" ht="19.5" customHeight="1">
      <c r="A51" s="44" t="s">
        <v>36</v>
      </c>
      <c r="B51" s="44" t="s">
        <v>36</v>
      </c>
      <c r="C51" s="44" t="s">
        <v>36</v>
      </c>
      <c r="D51" s="44" t="s">
        <v>245</v>
      </c>
      <c r="E51" s="45">
        <f t="shared" si="15"/>
        <v>0.08</v>
      </c>
      <c r="F51" s="45">
        <f t="shared" si="16"/>
        <v>0.08</v>
      </c>
      <c r="G51" s="45">
        <f t="shared" si="17"/>
        <v>0.08</v>
      </c>
      <c r="H51" s="45">
        <v>0.08</v>
      </c>
      <c r="I51" s="46">
        <v>0</v>
      </c>
      <c r="J51" s="45">
        <f t="shared" si="18"/>
        <v>0</v>
      </c>
      <c r="K51" s="45">
        <v>0</v>
      </c>
      <c r="L51" s="46">
        <v>0</v>
      </c>
      <c r="M51" s="45">
        <f t="shared" si="19"/>
        <v>0</v>
      </c>
      <c r="N51" s="45">
        <v>0</v>
      </c>
      <c r="O51" s="46">
        <v>0</v>
      </c>
      <c r="P51" s="47">
        <f t="shared" si="20"/>
        <v>0</v>
      </c>
      <c r="Q51" s="45">
        <f t="shared" si="21"/>
        <v>0</v>
      </c>
      <c r="R51" s="45">
        <v>0</v>
      </c>
      <c r="S51" s="46">
        <v>0</v>
      </c>
      <c r="T51" s="45">
        <f t="shared" si="22"/>
        <v>0</v>
      </c>
      <c r="U51" s="45">
        <v>0</v>
      </c>
      <c r="V51" s="45">
        <v>0</v>
      </c>
      <c r="W51" s="45">
        <f t="shared" si="23"/>
        <v>0</v>
      </c>
      <c r="X51" s="45">
        <v>0</v>
      </c>
      <c r="Y51" s="46">
        <v>0</v>
      </c>
      <c r="Z51" s="47">
        <f t="shared" si="24"/>
        <v>0</v>
      </c>
      <c r="AA51" s="45">
        <f t="shared" si="25"/>
        <v>0</v>
      </c>
      <c r="AB51" s="45">
        <v>0</v>
      </c>
      <c r="AC51" s="46">
        <v>0</v>
      </c>
      <c r="AD51" s="45">
        <f t="shared" si="26"/>
        <v>0</v>
      </c>
      <c r="AE51" s="45">
        <v>0</v>
      </c>
      <c r="AF51" s="46">
        <v>0</v>
      </c>
      <c r="AG51" s="45">
        <f t="shared" si="27"/>
        <v>0</v>
      </c>
      <c r="AH51" s="45">
        <v>0</v>
      </c>
      <c r="AI51" s="46">
        <v>0</v>
      </c>
      <c r="AJ51" s="45">
        <f t="shared" si="28"/>
        <v>0</v>
      </c>
      <c r="AK51" s="45">
        <v>0</v>
      </c>
      <c r="AL51" s="46">
        <v>0</v>
      </c>
      <c r="AM51" s="45">
        <f t="shared" si="29"/>
        <v>0</v>
      </c>
      <c r="AN51" s="45">
        <v>0</v>
      </c>
      <c r="AO51" s="46">
        <v>0</v>
      </c>
    </row>
    <row r="52" spans="1:41" ht="19.5" customHeight="1">
      <c r="A52" s="44" t="s">
        <v>246</v>
      </c>
      <c r="B52" s="44" t="s">
        <v>89</v>
      </c>
      <c r="C52" s="44" t="s">
        <v>106</v>
      </c>
      <c r="D52" s="44" t="s">
        <v>247</v>
      </c>
      <c r="E52" s="45">
        <f t="shared" si="15"/>
        <v>0.08</v>
      </c>
      <c r="F52" s="45">
        <f t="shared" si="16"/>
        <v>0.08</v>
      </c>
      <c r="G52" s="45">
        <f t="shared" si="17"/>
        <v>0.08</v>
      </c>
      <c r="H52" s="45">
        <v>0.08</v>
      </c>
      <c r="I52" s="46">
        <v>0</v>
      </c>
      <c r="J52" s="45">
        <f t="shared" si="18"/>
        <v>0</v>
      </c>
      <c r="K52" s="45">
        <v>0</v>
      </c>
      <c r="L52" s="46">
        <v>0</v>
      </c>
      <c r="M52" s="45">
        <f t="shared" si="19"/>
        <v>0</v>
      </c>
      <c r="N52" s="45">
        <v>0</v>
      </c>
      <c r="O52" s="46">
        <v>0</v>
      </c>
      <c r="P52" s="47">
        <f t="shared" si="20"/>
        <v>0</v>
      </c>
      <c r="Q52" s="45">
        <f t="shared" si="21"/>
        <v>0</v>
      </c>
      <c r="R52" s="45">
        <v>0</v>
      </c>
      <c r="S52" s="46">
        <v>0</v>
      </c>
      <c r="T52" s="45">
        <f t="shared" si="22"/>
        <v>0</v>
      </c>
      <c r="U52" s="45">
        <v>0</v>
      </c>
      <c r="V52" s="45">
        <v>0</v>
      </c>
      <c r="W52" s="45">
        <f t="shared" si="23"/>
        <v>0</v>
      </c>
      <c r="X52" s="45">
        <v>0</v>
      </c>
      <c r="Y52" s="46">
        <v>0</v>
      </c>
      <c r="Z52" s="47">
        <f t="shared" si="24"/>
        <v>0</v>
      </c>
      <c r="AA52" s="45">
        <f t="shared" si="25"/>
        <v>0</v>
      </c>
      <c r="AB52" s="45">
        <v>0</v>
      </c>
      <c r="AC52" s="46">
        <v>0</v>
      </c>
      <c r="AD52" s="45">
        <f t="shared" si="26"/>
        <v>0</v>
      </c>
      <c r="AE52" s="45">
        <v>0</v>
      </c>
      <c r="AF52" s="46">
        <v>0</v>
      </c>
      <c r="AG52" s="45">
        <f t="shared" si="27"/>
        <v>0</v>
      </c>
      <c r="AH52" s="45">
        <v>0</v>
      </c>
      <c r="AI52" s="46">
        <v>0</v>
      </c>
      <c r="AJ52" s="45">
        <f t="shared" si="28"/>
        <v>0</v>
      </c>
      <c r="AK52" s="45">
        <v>0</v>
      </c>
      <c r="AL52" s="46">
        <v>0</v>
      </c>
      <c r="AM52" s="45">
        <f t="shared" si="29"/>
        <v>0</v>
      </c>
      <c r="AN52" s="45">
        <v>0</v>
      </c>
      <c r="AO52" s="46">
        <v>0</v>
      </c>
    </row>
    <row r="53" spans="1:41" ht="19.5" customHeight="1">
      <c r="A53" s="44" t="s">
        <v>36</v>
      </c>
      <c r="B53" s="44" t="s">
        <v>36</v>
      </c>
      <c r="C53" s="44" t="s">
        <v>36</v>
      </c>
      <c r="D53" s="44" t="s">
        <v>109</v>
      </c>
      <c r="E53" s="45">
        <f t="shared" si="15"/>
        <v>1800.28</v>
      </c>
      <c r="F53" s="45">
        <f t="shared" si="16"/>
        <v>1800.28</v>
      </c>
      <c r="G53" s="45">
        <f t="shared" si="17"/>
        <v>1800.28</v>
      </c>
      <c r="H53" s="45">
        <v>295.28</v>
      </c>
      <c r="I53" s="46">
        <v>1505</v>
      </c>
      <c r="J53" s="45">
        <f t="shared" si="18"/>
        <v>0</v>
      </c>
      <c r="K53" s="45">
        <v>0</v>
      </c>
      <c r="L53" s="46">
        <v>0</v>
      </c>
      <c r="M53" s="45">
        <f t="shared" si="19"/>
        <v>0</v>
      </c>
      <c r="N53" s="45">
        <v>0</v>
      </c>
      <c r="O53" s="46">
        <v>0</v>
      </c>
      <c r="P53" s="47">
        <f t="shared" si="20"/>
        <v>0</v>
      </c>
      <c r="Q53" s="45">
        <f t="shared" si="21"/>
        <v>0</v>
      </c>
      <c r="R53" s="45">
        <v>0</v>
      </c>
      <c r="S53" s="46">
        <v>0</v>
      </c>
      <c r="T53" s="45">
        <f t="shared" si="22"/>
        <v>0</v>
      </c>
      <c r="U53" s="45">
        <v>0</v>
      </c>
      <c r="V53" s="45">
        <v>0</v>
      </c>
      <c r="W53" s="45">
        <f t="shared" si="23"/>
        <v>0</v>
      </c>
      <c r="X53" s="45">
        <v>0</v>
      </c>
      <c r="Y53" s="46">
        <v>0</v>
      </c>
      <c r="Z53" s="47">
        <f t="shared" si="24"/>
        <v>0</v>
      </c>
      <c r="AA53" s="45">
        <f t="shared" si="25"/>
        <v>0</v>
      </c>
      <c r="AB53" s="45">
        <v>0</v>
      </c>
      <c r="AC53" s="46">
        <v>0</v>
      </c>
      <c r="AD53" s="45">
        <f t="shared" si="26"/>
        <v>0</v>
      </c>
      <c r="AE53" s="45">
        <v>0</v>
      </c>
      <c r="AF53" s="46">
        <v>0</v>
      </c>
      <c r="AG53" s="45">
        <f t="shared" si="27"/>
        <v>0</v>
      </c>
      <c r="AH53" s="45">
        <v>0</v>
      </c>
      <c r="AI53" s="46">
        <v>0</v>
      </c>
      <c r="AJ53" s="45">
        <f t="shared" si="28"/>
        <v>0</v>
      </c>
      <c r="AK53" s="45">
        <v>0</v>
      </c>
      <c r="AL53" s="46">
        <v>0</v>
      </c>
      <c r="AM53" s="45">
        <f t="shared" si="29"/>
        <v>0</v>
      </c>
      <c r="AN53" s="45">
        <v>0</v>
      </c>
      <c r="AO53" s="46">
        <v>0</v>
      </c>
    </row>
    <row r="54" spans="1:41" ht="19.5" customHeight="1">
      <c r="A54" s="44" t="s">
        <v>36</v>
      </c>
      <c r="B54" s="44" t="s">
        <v>36</v>
      </c>
      <c r="C54" s="44" t="s">
        <v>36</v>
      </c>
      <c r="D54" s="44" t="s">
        <v>110</v>
      </c>
      <c r="E54" s="45">
        <f t="shared" si="15"/>
        <v>1800.28</v>
      </c>
      <c r="F54" s="45">
        <f t="shared" si="16"/>
        <v>1800.28</v>
      </c>
      <c r="G54" s="45">
        <f t="shared" si="17"/>
        <v>1800.28</v>
      </c>
      <c r="H54" s="45">
        <v>295.28</v>
      </c>
      <c r="I54" s="46">
        <v>1505</v>
      </c>
      <c r="J54" s="45">
        <f t="shared" si="18"/>
        <v>0</v>
      </c>
      <c r="K54" s="45">
        <v>0</v>
      </c>
      <c r="L54" s="46">
        <v>0</v>
      </c>
      <c r="M54" s="45">
        <f t="shared" si="19"/>
        <v>0</v>
      </c>
      <c r="N54" s="45">
        <v>0</v>
      </c>
      <c r="O54" s="46">
        <v>0</v>
      </c>
      <c r="P54" s="47">
        <f t="shared" si="20"/>
        <v>0</v>
      </c>
      <c r="Q54" s="45">
        <f t="shared" si="21"/>
        <v>0</v>
      </c>
      <c r="R54" s="45">
        <v>0</v>
      </c>
      <c r="S54" s="46">
        <v>0</v>
      </c>
      <c r="T54" s="45">
        <f t="shared" si="22"/>
        <v>0</v>
      </c>
      <c r="U54" s="45">
        <v>0</v>
      </c>
      <c r="V54" s="45">
        <v>0</v>
      </c>
      <c r="W54" s="45">
        <f t="shared" si="23"/>
        <v>0</v>
      </c>
      <c r="X54" s="45">
        <v>0</v>
      </c>
      <c r="Y54" s="46">
        <v>0</v>
      </c>
      <c r="Z54" s="47">
        <f t="shared" si="24"/>
        <v>0</v>
      </c>
      <c r="AA54" s="45">
        <f t="shared" si="25"/>
        <v>0</v>
      </c>
      <c r="AB54" s="45">
        <v>0</v>
      </c>
      <c r="AC54" s="46">
        <v>0</v>
      </c>
      <c r="AD54" s="45">
        <f t="shared" si="26"/>
        <v>0</v>
      </c>
      <c r="AE54" s="45">
        <v>0</v>
      </c>
      <c r="AF54" s="46">
        <v>0</v>
      </c>
      <c r="AG54" s="45">
        <f t="shared" si="27"/>
        <v>0</v>
      </c>
      <c r="AH54" s="45">
        <v>0</v>
      </c>
      <c r="AI54" s="46">
        <v>0</v>
      </c>
      <c r="AJ54" s="45">
        <f t="shared" si="28"/>
        <v>0</v>
      </c>
      <c r="AK54" s="45">
        <v>0</v>
      </c>
      <c r="AL54" s="46">
        <v>0</v>
      </c>
      <c r="AM54" s="45">
        <f t="shared" si="29"/>
        <v>0</v>
      </c>
      <c r="AN54" s="45">
        <v>0</v>
      </c>
      <c r="AO54" s="46">
        <v>0</v>
      </c>
    </row>
    <row r="55" spans="1:41" ht="19.5" customHeight="1">
      <c r="A55" s="44" t="s">
        <v>36</v>
      </c>
      <c r="B55" s="44" t="s">
        <v>36</v>
      </c>
      <c r="C55" s="44" t="s">
        <v>36</v>
      </c>
      <c r="D55" s="44" t="s">
        <v>254</v>
      </c>
      <c r="E55" s="45">
        <f t="shared" si="15"/>
        <v>1286.21</v>
      </c>
      <c r="F55" s="45">
        <f t="shared" si="16"/>
        <v>1286.21</v>
      </c>
      <c r="G55" s="45">
        <f t="shared" si="17"/>
        <v>1286.21</v>
      </c>
      <c r="H55" s="45">
        <v>295.26</v>
      </c>
      <c r="I55" s="46">
        <v>990.95</v>
      </c>
      <c r="J55" s="45">
        <f t="shared" si="18"/>
        <v>0</v>
      </c>
      <c r="K55" s="45">
        <v>0</v>
      </c>
      <c r="L55" s="46">
        <v>0</v>
      </c>
      <c r="M55" s="45">
        <f t="shared" si="19"/>
        <v>0</v>
      </c>
      <c r="N55" s="45">
        <v>0</v>
      </c>
      <c r="O55" s="46">
        <v>0</v>
      </c>
      <c r="P55" s="47">
        <f t="shared" si="20"/>
        <v>0</v>
      </c>
      <c r="Q55" s="45">
        <f t="shared" si="21"/>
        <v>0</v>
      </c>
      <c r="R55" s="45">
        <v>0</v>
      </c>
      <c r="S55" s="46">
        <v>0</v>
      </c>
      <c r="T55" s="45">
        <f t="shared" si="22"/>
        <v>0</v>
      </c>
      <c r="U55" s="45">
        <v>0</v>
      </c>
      <c r="V55" s="45">
        <v>0</v>
      </c>
      <c r="W55" s="45">
        <f t="shared" si="23"/>
        <v>0</v>
      </c>
      <c r="X55" s="45">
        <v>0</v>
      </c>
      <c r="Y55" s="46">
        <v>0</v>
      </c>
      <c r="Z55" s="47">
        <f t="shared" si="24"/>
        <v>0</v>
      </c>
      <c r="AA55" s="45">
        <f t="shared" si="25"/>
        <v>0</v>
      </c>
      <c r="AB55" s="45">
        <v>0</v>
      </c>
      <c r="AC55" s="46">
        <v>0</v>
      </c>
      <c r="AD55" s="45">
        <f t="shared" si="26"/>
        <v>0</v>
      </c>
      <c r="AE55" s="45">
        <v>0</v>
      </c>
      <c r="AF55" s="46">
        <v>0</v>
      </c>
      <c r="AG55" s="45">
        <f t="shared" si="27"/>
        <v>0</v>
      </c>
      <c r="AH55" s="45">
        <v>0</v>
      </c>
      <c r="AI55" s="46">
        <v>0</v>
      </c>
      <c r="AJ55" s="45">
        <f t="shared" si="28"/>
        <v>0</v>
      </c>
      <c r="AK55" s="45">
        <v>0</v>
      </c>
      <c r="AL55" s="46">
        <v>0</v>
      </c>
      <c r="AM55" s="45">
        <f t="shared" si="29"/>
        <v>0</v>
      </c>
      <c r="AN55" s="45">
        <v>0</v>
      </c>
      <c r="AO55" s="46">
        <v>0</v>
      </c>
    </row>
    <row r="56" spans="1:41" ht="19.5" customHeight="1">
      <c r="A56" s="44" t="s">
        <v>255</v>
      </c>
      <c r="B56" s="44" t="s">
        <v>89</v>
      </c>
      <c r="C56" s="44" t="s">
        <v>111</v>
      </c>
      <c r="D56" s="44" t="s">
        <v>256</v>
      </c>
      <c r="E56" s="45">
        <f t="shared" si="15"/>
        <v>267.68</v>
      </c>
      <c r="F56" s="45">
        <f t="shared" si="16"/>
        <v>267.68</v>
      </c>
      <c r="G56" s="45">
        <f t="shared" si="17"/>
        <v>267.68</v>
      </c>
      <c r="H56" s="45">
        <v>97.68</v>
      </c>
      <c r="I56" s="46">
        <v>170</v>
      </c>
      <c r="J56" s="45">
        <f t="shared" si="18"/>
        <v>0</v>
      </c>
      <c r="K56" s="45">
        <v>0</v>
      </c>
      <c r="L56" s="46">
        <v>0</v>
      </c>
      <c r="M56" s="45">
        <f t="shared" si="19"/>
        <v>0</v>
      </c>
      <c r="N56" s="45">
        <v>0</v>
      </c>
      <c r="O56" s="46">
        <v>0</v>
      </c>
      <c r="P56" s="47">
        <f t="shared" si="20"/>
        <v>0</v>
      </c>
      <c r="Q56" s="45">
        <f t="shared" si="21"/>
        <v>0</v>
      </c>
      <c r="R56" s="45">
        <v>0</v>
      </c>
      <c r="S56" s="46">
        <v>0</v>
      </c>
      <c r="T56" s="45">
        <f t="shared" si="22"/>
        <v>0</v>
      </c>
      <c r="U56" s="45">
        <v>0</v>
      </c>
      <c r="V56" s="45">
        <v>0</v>
      </c>
      <c r="W56" s="45">
        <f t="shared" si="23"/>
        <v>0</v>
      </c>
      <c r="X56" s="45">
        <v>0</v>
      </c>
      <c r="Y56" s="46">
        <v>0</v>
      </c>
      <c r="Z56" s="47">
        <f t="shared" si="24"/>
        <v>0</v>
      </c>
      <c r="AA56" s="45">
        <f t="shared" si="25"/>
        <v>0</v>
      </c>
      <c r="AB56" s="45">
        <v>0</v>
      </c>
      <c r="AC56" s="46">
        <v>0</v>
      </c>
      <c r="AD56" s="45">
        <f t="shared" si="26"/>
        <v>0</v>
      </c>
      <c r="AE56" s="45">
        <v>0</v>
      </c>
      <c r="AF56" s="46">
        <v>0</v>
      </c>
      <c r="AG56" s="45">
        <f t="shared" si="27"/>
        <v>0</v>
      </c>
      <c r="AH56" s="45">
        <v>0</v>
      </c>
      <c r="AI56" s="46">
        <v>0</v>
      </c>
      <c r="AJ56" s="45">
        <f t="shared" si="28"/>
        <v>0</v>
      </c>
      <c r="AK56" s="45">
        <v>0</v>
      </c>
      <c r="AL56" s="46">
        <v>0</v>
      </c>
      <c r="AM56" s="45">
        <f t="shared" si="29"/>
        <v>0</v>
      </c>
      <c r="AN56" s="45">
        <v>0</v>
      </c>
      <c r="AO56" s="46">
        <v>0</v>
      </c>
    </row>
    <row r="57" spans="1:41" ht="19.5" customHeight="1">
      <c r="A57" s="44" t="s">
        <v>255</v>
      </c>
      <c r="B57" s="44" t="s">
        <v>94</v>
      </c>
      <c r="C57" s="44" t="s">
        <v>111</v>
      </c>
      <c r="D57" s="44" t="s">
        <v>257</v>
      </c>
      <c r="E57" s="45">
        <f t="shared" si="15"/>
        <v>1018.5300000000001</v>
      </c>
      <c r="F57" s="45">
        <f t="shared" si="16"/>
        <v>1018.5300000000001</v>
      </c>
      <c r="G57" s="45">
        <f t="shared" si="17"/>
        <v>1018.5300000000001</v>
      </c>
      <c r="H57" s="45">
        <v>197.58</v>
      </c>
      <c r="I57" s="46">
        <v>820.95</v>
      </c>
      <c r="J57" s="45">
        <f t="shared" si="18"/>
        <v>0</v>
      </c>
      <c r="K57" s="45">
        <v>0</v>
      </c>
      <c r="L57" s="46">
        <v>0</v>
      </c>
      <c r="M57" s="45">
        <f t="shared" si="19"/>
        <v>0</v>
      </c>
      <c r="N57" s="45">
        <v>0</v>
      </c>
      <c r="O57" s="46">
        <v>0</v>
      </c>
      <c r="P57" s="47">
        <f t="shared" si="20"/>
        <v>0</v>
      </c>
      <c r="Q57" s="45">
        <f t="shared" si="21"/>
        <v>0</v>
      </c>
      <c r="R57" s="45">
        <v>0</v>
      </c>
      <c r="S57" s="46">
        <v>0</v>
      </c>
      <c r="T57" s="45">
        <f t="shared" si="22"/>
        <v>0</v>
      </c>
      <c r="U57" s="45">
        <v>0</v>
      </c>
      <c r="V57" s="45">
        <v>0</v>
      </c>
      <c r="W57" s="45">
        <f t="shared" si="23"/>
        <v>0</v>
      </c>
      <c r="X57" s="45">
        <v>0</v>
      </c>
      <c r="Y57" s="46">
        <v>0</v>
      </c>
      <c r="Z57" s="47">
        <f t="shared" si="24"/>
        <v>0</v>
      </c>
      <c r="AA57" s="45">
        <f t="shared" si="25"/>
        <v>0</v>
      </c>
      <c r="AB57" s="45">
        <v>0</v>
      </c>
      <c r="AC57" s="46">
        <v>0</v>
      </c>
      <c r="AD57" s="45">
        <f t="shared" si="26"/>
        <v>0</v>
      </c>
      <c r="AE57" s="45">
        <v>0</v>
      </c>
      <c r="AF57" s="46">
        <v>0</v>
      </c>
      <c r="AG57" s="45">
        <f t="shared" si="27"/>
        <v>0</v>
      </c>
      <c r="AH57" s="45">
        <v>0</v>
      </c>
      <c r="AI57" s="46">
        <v>0</v>
      </c>
      <c r="AJ57" s="45">
        <f t="shared" si="28"/>
        <v>0</v>
      </c>
      <c r="AK57" s="45">
        <v>0</v>
      </c>
      <c r="AL57" s="46">
        <v>0</v>
      </c>
      <c r="AM57" s="45">
        <f t="shared" si="29"/>
        <v>0</v>
      </c>
      <c r="AN57" s="45">
        <v>0</v>
      </c>
      <c r="AO57" s="46">
        <v>0</v>
      </c>
    </row>
    <row r="58" spans="1:41" ht="19.5" customHeight="1">
      <c r="A58" s="44" t="s">
        <v>36</v>
      </c>
      <c r="B58" s="44" t="s">
        <v>36</v>
      </c>
      <c r="C58" s="44" t="s">
        <v>36</v>
      </c>
      <c r="D58" s="44" t="s">
        <v>258</v>
      </c>
      <c r="E58" s="45">
        <f t="shared" si="15"/>
        <v>514.05</v>
      </c>
      <c r="F58" s="45">
        <f t="shared" si="16"/>
        <v>514.05</v>
      </c>
      <c r="G58" s="45">
        <f t="shared" si="17"/>
        <v>514.05</v>
      </c>
      <c r="H58" s="45">
        <v>0</v>
      </c>
      <c r="I58" s="46">
        <v>514.05</v>
      </c>
      <c r="J58" s="45">
        <f t="shared" si="18"/>
        <v>0</v>
      </c>
      <c r="K58" s="45">
        <v>0</v>
      </c>
      <c r="L58" s="46">
        <v>0</v>
      </c>
      <c r="M58" s="45">
        <f t="shared" si="19"/>
        <v>0</v>
      </c>
      <c r="N58" s="45">
        <v>0</v>
      </c>
      <c r="O58" s="46">
        <v>0</v>
      </c>
      <c r="P58" s="47">
        <f t="shared" si="20"/>
        <v>0</v>
      </c>
      <c r="Q58" s="45">
        <f t="shared" si="21"/>
        <v>0</v>
      </c>
      <c r="R58" s="45">
        <v>0</v>
      </c>
      <c r="S58" s="46">
        <v>0</v>
      </c>
      <c r="T58" s="45">
        <f t="shared" si="22"/>
        <v>0</v>
      </c>
      <c r="U58" s="45">
        <v>0</v>
      </c>
      <c r="V58" s="45">
        <v>0</v>
      </c>
      <c r="W58" s="45">
        <f t="shared" si="23"/>
        <v>0</v>
      </c>
      <c r="X58" s="45">
        <v>0</v>
      </c>
      <c r="Y58" s="46">
        <v>0</v>
      </c>
      <c r="Z58" s="47">
        <f t="shared" si="24"/>
        <v>0</v>
      </c>
      <c r="AA58" s="45">
        <f t="shared" si="25"/>
        <v>0</v>
      </c>
      <c r="AB58" s="45">
        <v>0</v>
      </c>
      <c r="AC58" s="46">
        <v>0</v>
      </c>
      <c r="AD58" s="45">
        <f t="shared" si="26"/>
        <v>0</v>
      </c>
      <c r="AE58" s="45">
        <v>0</v>
      </c>
      <c r="AF58" s="46">
        <v>0</v>
      </c>
      <c r="AG58" s="45">
        <f t="shared" si="27"/>
        <v>0</v>
      </c>
      <c r="AH58" s="45">
        <v>0</v>
      </c>
      <c r="AI58" s="46">
        <v>0</v>
      </c>
      <c r="AJ58" s="45">
        <f t="shared" si="28"/>
        <v>0</v>
      </c>
      <c r="AK58" s="45">
        <v>0</v>
      </c>
      <c r="AL58" s="46">
        <v>0</v>
      </c>
      <c r="AM58" s="45">
        <f t="shared" si="29"/>
        <v>0</v>
      </c>
      <c r="AN58" s="45">
        <v>0</v>
      </c>
      <c r="AO58" s="46">
        <v>0</v>
      </c>
    </row>
    <row r="59" spans="1:41" ht="19.5" customHeight="1">
      <c r="A59" s="44" t="s">
        <v>259</v>
      </c>
      <c r="B59" s="44" t="s">
        <v>89</v>
      </c>
      <c r="C59" s="44" t="s">
        <v>111</v>
      </c>
      <c r="D59" s="44" t="s">
        <v>260</v>
      </c>
      <c r="E59" s="45">
        <f t="shared" si="15"/>
        <v>514.05</v>
      </c>
      <c r="F59" s="45">
        <f t="shared" si="16"/>
        <v>514.05</v>
      </c>
      <c r="G59" s="45">
        <f t="shared" si="17"/>
        <v>514.05</v>
      </c>
      <c r="H59" s="45">
        <v>0</v>
      </c>
      <c r="I59" s="46">
        <v>514.05</v>
      </c>
      <c r="J59" s="45">
        <f t="shared" si="18"/>
        <v>0</v>
      </c>
      <c r="K59" s="45">
        <v>0</v>
      </c>
      <c r="L59" s="46">
        <v>0</v>
      </c>
      <c r="M59" s="45">
        <f t="shared" si="19"/>
        <v>0</v>
      </c>
      <c r="N59" s="45">
        <v>0</v>
      </c>
      <c r="O59" s="46">
        <v>0</v>
      </c>
      <c r="P59" s="47">
        <f t="shared" si="20"/>
        <v>0</v>
      </c>
      <c r="Q59" s="45">
        <f t="shared" si="21"/>
        <v>0</v>
      </c>
      <c r="R59" s="45">
        <v>0</v>
      </c>
      <c r="S59" s="46">
        <v>0</v>
      </c>
      <c r="T59" s="45">
        <f t="shared" si="22"/>
        <v>0</v>
      </c>
      <c r="U59" s="45">
        <v>0</v>
      </c>
      <c r="V59" s="45">
        <v>0</v>
      </c>
      <c r="W59" s="45">
        <f t="shared" si="23"/>
        <v>0</v>
      </c>
      <c r="X59" s="45">
        <v>0</v>
      </c>
      <c r="Y59" s="46">
        <v>0</v>
      </c>
      <c r="Z59" s="47">
        <f t="shared" si="24"/>
        <v>0</v>
      </c>
      <c r="AA59" s="45">
        <f t="shared" si="25"/>
        <v>0</v>
      </c>
      <c r="AB59" s="45">
        <v>0</v>
      </c>
      <c r="AC59" s="46">
        <v>0</v>
      </c>
      <c r="AD59" s="45">
        <f t="shared" si="26"/>
        <v>0</v>
      </c>
      <c r="AE59" s="45">
        <v>0</v>
      </c>
      <c r="AF59" s="46">
        <v>0</v>
      </c>
      <c r="AG59" s="45">
        <f t="shared" si="27"/>
        <v>0</v>
      </c>
      <c r="AH59" s="45">
        <v>0</v>
      </c>
      <c r="AI59" s="46">
        <v>0</v>
      </c>
      <c r="AJ59" s="45">
        <f t="shared" si="28"/>
        <v>0</v>
      </c>
      <c r="AK59" s="45">
        <v>0</v>
      </c>
      <c r="AL59" s="46">
        <v>0</v>
      </c>
      <c r="AM59" s="45">
        <f t="shared" si="29"/>
        <v>0</v>
      </c>
      <c r="AN59" s="45">
        <v>0</v>
      </c>
      <c r="AO59" s="46">
        <v>0</v>
      </c>
    </row>
    <row r="60" spans="1:41" ht="19.5" customHeight="1">
      <c r="A60" s="44" t="s">
        <v>36</v>
      </c>
      <c r="B60" s="44" t="s">
        <v>36</v>
      </c>
      <c r="C60" s="44" t="s">
        <v>36</v>
      </c>
      <c r="D60" s="44" t="s">
        <v>245</v>
      </c>
      <c r="E60" s="45">
        <f t="shared" si="15"/>
        <v>0.02</v>
      </c>
      <c r="F60" s="45">
        <f t="shared" si="16"/>
        <v>0.02</v>
      </c>
      <c r="G60" s="45">
        <f t="shared" si="17"/>
        <v>0.02</v>
      </c>
      <c r="H60" s="45">
        <v>0.02</v>
      </c>
      <c r="I60" s="46">
        <v>0</v>
      </c>
      <c r="J60" s="45">
        <f t="shared" si="18"/>
        <v>0</v>
      </c>
      <c r="K60" s="45">
        <v>0</v>
      </c>
      <c r="L60" s="46">
        <v>0</v>
      </c>
      <c r="M60" s="45">
        <f t="shared" si="19"/>
        <v>0</v>
      </c>
      <c r="N60" s="45">
        <v>0</v>
      </c>
      <c r="O60" s="46">
        <v>0</v>
      </c>
      <c r="P60" s="47">
        <f t="shared" si="20"/>
        <v>0</v>
      </c>
      <c r="Q60" s="45">
        <f t="shared" si="21"/>
        <v>0</v>
      </c>
      <c r="R60" s="45">
        <v>0</v>
      </c>
      <c r="S60" s="46">
        <v>0</v>
      </c>
      <c r="T60" s="45">
        <f t="shared" si="22"/>
        <v>0</v>
      </c>
      <c r="U60" s="45">
        <v>0</v>
      </c>
      <c r="V60" s="45">
        <v>0</v>
      </c>
      <c r="W60" s="45">
        <f t="shared" si="23"/>
        <v>0</v>
      </c>
      <c r="X60" s="45">
        <v>0</v>
      </c>
      <c r="Y60" s="46">
        <v>0</v>
      </c>
      <c r="Z60" s="47">
        <f t="shared" si="24"/>
        <v>0</v>
      </c>
      <c r="AA60" s="45">
        <f t="shared" si="25"/>
        <v>0</v>
      </c>
      <c r="AB60" s="45">
        <v>0</v>
      </c>
      <c r="AC60" s="46">
        <v>0</v>
      </c>
      <c r="AD60" s="45">
        <f t="shared" si="26"/>
        <v>0</v>
      </c>
      <c r="AE60" s="45">
        <v>0</v>
      </c>
      <c r="AF60" s="46">
        <v>0</v>
      </c>
      <c r="AG60" s="45">
        <f t="shared" si="27"/>
        <v>0</v>
      </c>
      <c r="AH60" s="45">
        <v>0</v>
      </c>
      <c r="AI60" s="46">
        <v>0</v>
      </c>
      <c r="AJ60" s="45">
        <f t="shared" si="28"/>
        <v>0</v>
      </c>
      <c r="AK60" s="45">
        <v>0</v>
      </c>
      <c r="AL60" s="46">
        <v>0</v>
      </c>
      <c r="AM60" s="45">
        <f t="shared" si="29"/>
        <v>0</v>
      </c>
      <c r="AN60" s="45">
        <v>0</v>
      </c>
      <c r="AO60" s="46">
        <v>0</v>
      </c>
    </row>
    <row r="61" spans="1:41" ht="19.5" customHeight="1">
      <c r="A61" s="44" t="s">
        <v>246</v>
      </c>
      <c r="B61" s="44" t="s">
        <v>89</v>
      </c>
      <c r="C61" s="44" t="s">
        <v>111</v>
      </c>
      <c r="D61" s="44" t="s">
        <v>247</v>
      </c>
      <c r="E61" s="45">
        <f t="shared" si="15"/>
        <v>0.02</v>
      </c>
      <c r="F61" s="45">
        <f t="shared" si="16"/>
        <v>0.02</v>
      </c>
      <c r="G61" s="45">
        <f t="shared" si="17"/>
        <v>0.02</v>
      </c>
      <c r="H61" s="45">
        <v>0.02</v>
      </c>
      <c r="I61" s="46">
        <v>0</v>
      </c>
      <c r="J61" s="45">
        <f t="shared" si="18"/>
        <v>0</v>
      </c>
      <c r="K61" s="45">
        <v>0</v>
      </c>
      <c r="L61" s="46">
        <v>0</v>
      </c>
      <c r="M61" s="45">
        <f t="shared" si="19"/>
        <v>0</v>
      </c>
      <c r="N61" s="45">
        <v>0</v>
      </c>
      <c r="O61" s="46">
        <v>0</v>
      </c>
      <c r="P61" s="47">
        <f t="shared" si="20"/>
        <v>0</v>
      </c>
      <c r="Q61" s="45">
        <f t="shared" si="21"/>
        <v>0</v>
      </c>
      <c r="R61" s="45">
        <v>0</v>
      </c>
      <c r="S61" s="46">
        <v>0</v>
      </c>
      <c r="T61" s="45">
        <f t="shared" si="22"/>
        <v>0</v>
      </c>
      <c r="U61" s="45">
        <v>0</v>
      </c>
      <c r="V61" s="45">
        <v>0</v>
      </c>
      <c r="W61" s="45">
        <f t="shared" si="23"/>
        <v>0</v>
      </c>
      <c r="X61" s="45">
        <v>0</v>
      </c>
      <c r="Y61" s="46">
        <v>0</v>
      </c>
      <c r="Z61" s="47">
        <f t="shared" si="24"/>
        <v>0</v>
      </c>
      <c r="AA61" s="45">
        <f t="shared" si="25"/>
        <v>0</v>
      </c>
      <c r="AB61" s="45">
        <v>0</v>
      </c>
      <c r="AC61" s="46">
        <v>0</v>
      </c>
      <c r="AD61" s="45">
        <f t="shared" si="26"/>
        <v>0</v>
      </c>
      <c r="AE61" s="45">
        <v>0</v>
      </c>
      <c r="AF61" s="46">
        <v>0</v>
      </c>
      <c r="AG61" s="45">
        <f t="shared" si="27"/>
        <v>0</v>
      </c>
      <c r="AH61" s="45">
        <v>0</v>
      </c>
      <c r="AI61" s="46">
        <v>0</v>
      </c>
      <c r="AJ61" s="45">
        <f t="shared" si="28"/>
        <v>0</v>
      </c>
      <c r="AK61" s="45">
        <v>0</v>
      </c>
      <c r="AL61" s="46">
        <v>0</v>
      </c>
      <c r="AM61" s="45">
        <f t="shared" si="29"/>
        <v>0</v>
      </c>
      <c r="AN61" s="45">
        <v>0</v>
      </c>
      <c r="AO61" s="46">
        <v>0</v>
      </c>
    </row>
    <row r="62" spans="1:41" ht="19.5" customHeight="1">
      <c r="A62" s="44" t="s">
        <v>36</v>
      </c>
      <c r="B62" s="44" t="s">
        <v>36</v>
      </c>
      <c r="C62" s="44" t="s">
        <v>36</v>
      </c>
      <c r="D62" s="44" t="s">
        <v>116</v>
      </c>
      <c r="E62" s="45">
        <f t="shared" si="15"/>
        <v>22974.75</v>
      </c>
      <c r="F62" s="45">
        <f t="shared" si="16"/>
        <v>20876.73</v>
      </c>
      <c r="G62" s="45">
        <f t="shared" si="17"/>
        <v>20876.73</v>
      </c>
      <c r="H62" s="45">
        <v>8020.39</v>
      </c>
      <c r="I62" s="46">
        <v>12856.34</v>
      </c>
      <c r="J62" s="45">
        <f t="shared" si="18"/>
        <v>0</v>
      </c>
      <c r="K62" s="45">
        <v>0</v>
      </c>
      <c r="L62" s="46">
        <v>0</v>
      </c>
      <c r="M62" s="45">
        <f t="shared" si="19"/>
        <v>0</v>
      </c>
      <c r="N62" s="45">
        <v>0</v>
      </c>
      <c r="O62" s="46">
        <v>0</v>
      </c>
      <c r="P62" s="47">
        <f t="shared" si="20"/>
        <v>0</v>
      </c>
      <c r="Q62" s="45">
        <f t="shared" si="21"/>
        <v>0</v>
      </c>
      <c r="R62" s="45">
        <v>0</v>
      </c>
      <c r="S62" s="46">
        <v>0</v>
      </c>
      <c r="T62" s="45">
        <f t="shared" si="22"/>
        <v>0</v>
      </c>
      <c r="U62" s="45">
        <v>0</v>
      </c>
      <c r="V62" s="45">
        <v>0</v>
      </c>
      <c r="W62" s="45">
        <f t="shared" si="23"/>
        <v>0</v>
      </c>
      <c r="X62" s="45">
        <v>0</v>
      </c>
      <c r="Y62" s="46">
        <v>0</v>
      </c>
      <c r="Z62" s="47">
        <f t="shared" si="24"/>
        <v>2098.02</v>
      </c>
      <c r="AA62" s="45">
        <f t="shared" si="25"/>
        <v>2098.02</v>
      </c>
      <c r="AB62" s="45">
        <v>0</v>
      </c>
      <c r="AC62" s="46">
        <v>2098.02</v>
      </c>
      <c r="AD62" s="45">
        <f t="shared" si="26"/>
        <v>0</v>
      </c>
      <c r="AE62" s="45">
        <v>0</v>
      </c>
      <c r="AF62" s="46">
        <v>0</v>
      </c>
      <c r="AG62" s="45">
        <f t="shared" si="27"/>
        <v>0</v>
      </c>
      <c r="AH62" s="45">
        <v>0</v>
      </c>
      <c r="AI62" s="46">
        <v>0</v>
      </c>
      <c r="AJ62" s="45">
        <f t="shared" si="28"/>
        <v>0</v>
      </c>
      <c r="AK62" s="45">
        <v>0</v>
      </c>
      <c r="AL62" s="46">
        <v>0</v>
      </c>
      <c r="AM62" s="45">
        <f t="shared" si="29"/>
        <v>0</v>
      </c>
      <c r="AN62" s="45">
        <v>0</v>
      </c>
      <c r="AO62" s="46">
        <v>0</v>
      </c>
    </row>
    <row r="63" spans="1:41" ht="19.5" customHeight="1">
      <c r="A63" s="44" t="s">
        <v>36</v>
      </c>
      <c r="B63" s="44" t="s">
        <v>36</v>
      </c>
      <c r="C63" s="44" t="s">
        <v>36</v>
      </c>
      <c r="D63" s="44" t="s">
        <v>117</v>
      </c>
      <c r="E63" s="45">
        <f t="shared" si="15"/>
        <v>3756.52</v>
      </c>
      <c r="F63" s="45">
        <f t="shared" si="16"/>
        <v>3034.52</v>
      </c>
      <c r="G63" s="45">
        <f t="shared" si="17"/>
        <v>3034.52</v>
      </c>
      <c r="H63" s="45">
        <v>1519.52</v>
      </c>
      <c r="I63" s="46">
        <v>1515</v>
      </c>
      <c r="J63" s="45">
        <f t="shared" si="18"/>
        <v>0</v>
      </c>
      <c r="K63" s="45">
        <v>0</v>
      </c>
      <c r="L63" s="46">
        <v>0</v>
      </c>
      <c r="M63" s="45">
        <f t="shared" si="19"/>
        <v>0</v>
      </c>
      <c r="N63" s="45">
        <v>0</v>
      </c>
      <c r="O63" s="46">
        <v>0</v>
      </c>
      <c r="P63" s="47">
        <f t="shared" si="20"/>
        <v>0</v>
      </c>
      <c r="Q63" s="45">
        <f t="shared" si="21"/>
        <v>0</v>
      </c>
      <c r="R63" s="45">
        <v>0</v>
      </c>
      <c r="S63" s="46">
        <v>0</v>
      </c>
      <c r="T63" s="45">
        <f t="shared" si="22"/>
        <v>0</v>
      </c>
      <c r="U63" s="45">
        <v>0</v>
      </c>
      <c r="V63" s="45">
        <v>0</v>
      </c>
      <c r="W63" s="45">
        <f t="shared" si="23"/>
        <v>0</v>
      </c>
      <c r="X63" s="45">
        <v>0</v>
      </c>
      <c r="Y63" s="46">
        <v>0</v>
      </c>
      <c r="Z63" s="47">
        <f t="shared" si="24"/>
        <v>722</v>
      </c>
      <c r="AA63" s="45">
        <f t="shared" si="25"/>
        <v>722</v>
      </c>
      <c r="AB63" s="45">
        <v>0</v>
      </c>
      <c r="AC63" s="46">
        <v>722</v>
      </c>
      <c r="AD63" s="45">
        <f t="shared" si="26"/>
        <v>0</v>
      </c>
      <c r="AE63" s="45">
        <v>0</v>
      </c>
      <c r="AF63" s="46">
        <v>0</v>
      </c>
      <c r="AG63" s="45">
        <f t="shared" si="27"/>
        <v>0</v>
      </c>
      <c r="AH63" s="45">
        <v>0</v>
      </c>
      <c r="AI63" s="46">
        <v>0</v>
      </c>
      <c r="AJ63" s="45">
        <f t="shared" si="28"/>
        <v>0</v>
      </c>
      <c r="AK63" s="45">
        <v>0</v>
      </c>
      <c r="AL63" s="46">
        <v>0</v>
      </c>
      <c r="AM63" s="45">
        <f t="shared" si="29"/>
        <v>0</v>
      </c>
      <c r="AN63" s="45">
        <v>0</v>
      </c>
      <c r="AO63" s="46">
        <v>0</v>
      </c>
    </row>
    <row r="64" spans="1:41" ht="19.5" customHeight="1">
      <c r="A64" s="44" t="s">
        <v>36</v>
      </c>
      <c r="B64" s="44" t="s">
        <v>36</v>
      </c>
      <c r="C64" s="44" t="s">
        <v>36</v>
      </c>
      <c r="D64" s="44" t="s">
        <v>254</v>
      </c>
      <c r="E64" s="45">
        <f t="shared" si="15"/>
        <v>3348.46</v>
      </c>
      <c r="F64" s="45">
        <f t="shared" si="16"/>
        <v>2626.46</v>
      </c>
      <c r="G64" s="45">
        <f t="shared" si="17"/>
        <v>2626.46</v>
      </c>
      <c r="H64" s="45">
        <v>1519.38</v>
      </c>
      <c r="I64" s="46">
        <v>1107.08</v>
      </c>
      <c r="J64" s="45">
        <f t="shared" si="18"/>
        <v>0</v>
      </c>
      <c r="K64" s="45">
        <v>0</v>
      </c>
      <c r="L64" s="46">
        <v>0</v>
      </c>
      <c r="M64" s="45">
        <f t="shared" si="19"/>
        <v>0</v>
      </c>
      <c r="N64" s="45">
        <v>0</v>
      </c>
      <c r="O64" s="46">
        <v>0</v>
      </c>
      <c r="P64" s="47">
        <f t="shared" si="20"/>
        <v>0</v>
      </c>
      <c r="Q64" s="45">
        <f t="shared" si="21"/>
        <v>0</v>
      </c>
      <c r="R64" s="45">
        <v>0</v>
      </c>
      <c r="S64" s="46">
        <v>0</v>
      </c>
      <c r="T64" s="45">
        <f t="shared" si="22"/>
        <v>0</v>
      </c>
      <c r="U64" s="45">
        <v>0</v>
      </c>
      <c r="V64" s="45">
        <v>0</v>
      </c>
      <c r="W64" s="45">
        <f t="shared" si="23"/>
        <v>0</v>
      </c>
      <c r="X64" s="45">
        <v>0</v>
      </c>
      <c r="Y64" s="46">
        <v>0</v>
      </c>
      <c r="Z64" s="47">
        <f t="shared" si="24"/>
        <v>722</v>
      </c>
      <c r="AA64" s="45">
        <f t="shared" si="25"/>
        <v>722</v>
      </c>
      <c r="AB64" s="45">
        <v>0</v>
      </c>
      <c r="AC64" s="46">
        <v>722</v>
      </c>
      <c r="AD64" s="45">
        <f t="shared" si="26"/>
        <v>0</v>
      </c>
      <c r="AE64" s="45">
        <v>0</v>
      </c>
      <c r="AF64" s="46">
        <v>0</v>
      </c>
      <c r="AG64" s="45">
        <f t="shared" si="27"/>
        <v>0</v>
      </c>
      <c r="AH64" s="45">
        <v>0</v>
      </c>
      <c r="AI64" s="46">
        <v>0</v>
      </c>
      <c r="AJ64" s="45">
        <f t="shared" si="28"/>
        <v>0</v>
      </c>
      <c r="AK64" s="45">
        <v>0</v>
      </c>
      <c r="AL64" s="46">
        <v>0</v>
      </c>
      <c r="AM64" s="45">
        <f t="shared" si="29"/>
        <v>0</v>
      </c>
      <c r="AN64" s="45">
        <v>0</v>
      </c>
      <c r="AO64" s="46">
        <v>0</v>
      </c>
    </row>
    <row r="65" spans="1:41" ht="19.5" customHeight="1">
      <c r="A65" s="44" t="s">
        <v>255</v>
      </c>
      <c r="B65" s="44" t="s">
        <v>89</v>
      </c>
      <c r="C65" s="44" t="s">
        <v>118</v>
      </c>
      <c r="D65" s="44" t="s">
        <v>256</v>
      </c>
      <c r="E65" s="45">
        <f t="shared" si="15"/>
        <v>1044.23</v>
      </c>
      <c r="F65" s="45">
        <f t="shared" si="16"/>
        <v>1044.23</v>
      </c>
      <c r="G65" s="45">
        <f t="shared" si="17"/>
        <v>1044.23</v>
      </c>
      <c r="H65" s="45">
        <v>970.29</v>
      </c>
      <c r="I65" s="46">
        <v>73.94</v>
      </c>
      <c r="J65" s="45">
        <f t="shared" si="18"/>
        <v>0</v>
      </c>
      <c r="K65" s="45">
        <v>0</v>
      </c>
      <c r="L65" s="46">
        <v>0</v>
      </c>
      <c r="M65" s="45">
        <f t="shared" si="19"/>
        <v>0</v>
      </c>
      <c r="N65" s="45">
        <v>0</v>
      </c>
      <c r="O65" s="46">
        <v>0</v>
      </c>
      <c r="P65" s="47">
        <f t="shared" si="20"/>
        <v>0</v>
      </c>
      <c r="Q65" s="45">
        <f t="shared" si="21"/>
        <v>0</v>
      </c>
      <c r="R65" s="45">
        <v>0</v>
      </c>
      <c r="S65" s="46">
        <v>0</v>
      </c>
      <c r="T65" s="45">
        <f t="shared" si="22"/>
        <v>0</v>
      </c>
      <c r="U65" s="45">
        <v>0</v>
      </c>
      <c r="V65" s="45">
        <v>0</v>
      </c>
      <c r="W65" s="45">
        <f t="shared" si="23"/>
        <v>0</v>
      </c>
      <c r="X65" s="45">
        <v>0</v>
      </c>
      <c r="Y65" s="46">
        <v>0</v>
      </c>
      <c r="Z65" s="47">
        <f t="shared" si="24"/>
        <v>0</v>
      </c>
      <c r="AA65" s="45">
        <f t="shared" si="25"/>
        <v>0</v>
      </c>
      <c r="AB65" s="45">
        <v>0</v>
      </c>
      <c r="AC65" s="46">
        <v>0</v>
      </c>
      <c r="AD65" s="45">
        <f t="shared" si="26"/>
        <v>0</v>
      </c>
      <c r="AE65" s="45">
        <v>0</v>
      </c>
      <c r="AF65" s="46">
        <v>0</v>
      </c>
      <c r="AG65" s="45">
        <f t="shared" si="27"/>
        <v>0</v>
      </c>
      <c r="AH65" s="45">
        <v>0</v>
      </c>
      <c r="AI65" s="46">
        <v>0</v>
      </c>
      <c r="AJ65" s="45">
        <f t="shared" si="28"/>
        <v>0</v>
      </c>
      <c r="AK65" s="45">
        <v>0</v>
      </c>
      <c r="AL65" s="46">
        <v>0</v>
      </c>
      <c r="AM65" s="45">
        <f t="shared" si="29"/>
        <v>0</v>
      </c>
      <c r="AN65" s="45">
        <v>0</v>
      </c>
      <c r="AO65" s="46">
        <v>0</v>
      </c>
    </row>
    <row r="66" spans="1:41" ht="19.5" customHeight="1">
      <c r="A66" s="44" t="s">
        <v>255</v>
      </c>
      <c r="B66" s="44" t="s">
        <v>94</v>
      </c>
      <c r="C66" s="44" t="s">
        <v>118</v>
      </c>
      <c r="D66" s="44" t="s">
        <v>257</v>
      </c>
      <c r="E66" s="45">
        <f t="shared" si="15"/>
        <v>2304.23</v>
      </c>
      <c r="F66" s="45">
        <f t="shared" si="16"/>
        <v>1582.23</v>
      </c>
      <c r="G66" s="45">
        <f t="shared" si="17"/>
        <v>1582.23</v>
      </c>
      <c r="H66" s="45">
        <v>549.09</v>
      </c>
      <c r="I66" s="46">
        <v>1033.14</v>
      </c>
      <c r="J66" s="45">
        <f t="shared" si="18"/>
        <v>0</v>
      </c>
      <c r="K66" s="45">
        <v>0</v>
      </c>
      <c r="L66" s="46">
        <v>0</v>
      </c>
      <c r="M66" s="45">
        <f t="shared" si="19"/>
        <v>0</v>
      </c>
      <c r="N66" s="45">
        <v>0</v>
      </c>
      <c r="O66" s="46">
        <v>0</v>
      </c>
      <c r="P66" s="47">
        <f t="shared" si="20"/>
        <v>0</v>
      </c>
      <c r="Q66" s="45">
        <f t="shared" si="21"/>
        <v>0</v>
      </c>
      <c r="R66" s="45">
        <v>0</v>
      </c>
      <c r="S66" s="46">
        <v>0</v>
      </c>
      <c r="T66" s="45">
        <f t="shared" si="22"/>
        <v>0</v>
      </c>
      <c r="U66" s="45">
        <v>0</v>
      </c>
      <c r="V66" s="45">
        <v>0</v>
      </c>
      <c r="W66" s="45">
        <f t="shared" si="23"/>
        <v>0</v>
      </c>
      <c r="X66" s="45">
        <v>0</v>
      </c>
      <c r="Y66" s="46">
        <v>0</v>
      </c>
      <c r="Z66" s="47">
        <f t="shared" si="24"/>
        <v>722</v>
      </c>
      <c r="AA66" s="45">
        <f t="shared" si="25"/>
        <v>722</v>
      </c>
      <c r="AB66" s="45">
        <v>0</v>
      </c>
      <c r="AC66" s="46">
        <v>722</v>
      </c>
      <c r="AD66" s="45">
        <f t="shared" si="26"/>
        <v>0</v>
      </c>
      <c r="AE66" s="45">
        <v>0</v>
      </c>
      <c r="AF66" s="46">
        <v>0</v>
      </c>
      <c r="AG66" s="45">
        <f t="shared" si="27"/>
        <v>0</v>
      </c>
      <c r="AH66" s="45">
        <v>0</v>
      </c>
      <c r="AI66" s="46">
        <v>0</v>
      </c>
      <c r="AJ66" s="45">
        <f t="shared" si="28"/>
        <v>0</v>
      </c>
      <c r="AK66" s="45">
        <v>0</v>
      </c>
      <c r="AL66" s="46">
        <v>0</v>
      </c>
      <c r="AM66" s="45">
        <f t="shared" si="29"/>
        <v>0</v>
      </c>
      <c r="AN66" s="45">
        <v>0</v>
      </c>
      <c r="AO66" s="46">
        <v>0</v>
      </c>
    </row>
    <row r="67" spans="1:41" ht="19.5" customHeight="1">
      <c r="A67" s="44" t="s">
        <v>36</v>
      </c>
      <c r="B67" s="44" t="s">
        <v>36</v>
      </c>
      <c r="C67" s="44" t="s">
        <v>36</v>
      </c>
      <c r="D67" s="44" t="s">
        <v>258</v>
      </c>
      <c r="E67" s="45">
        <f t="shared" si="15"/>
        <v>407.92</v>
      </c>
      <c r="F67" s="45">
        <f t="shared" si="16"/>
        <v>407.92</v>
      </c>
      <c r="G67" s="45">
        <f t="shared" si="17"/>
        <v>407.92</v>
      </c>
      <c r="H67" s="45">
        <v>0</v>
      </c>
      <c r="I67" s="46">
        <v>407.92</v>
      </c>
      <c r="J67" s="45">
        <f t="shared" si="18"/>
        <v>0</v>
      </c>
      <c r="K67" s="45">
        <v>0</v>
      </c>
      <c r="L67" s="46">
        <v>0</v>
      </c>
      <c r="M67" s="45">
        <f t="shared" si="19"/>
        <v>0</v>
      </c>
      <c r="N67" s="45">
        <v>0</v>
      </c>
      <c r="O67" s="46">
        <v>0</v>
      </c>
      <c r="P67" s="47">
        <f t="shared" si="20"/>
        <v>0</v>
      </c>
      <c r="Q67" s="45">
        <f t="shared" si="21"/>
        <v>0</v>
      </c>
      <c r="R67" s="45">
        <v>0</v>
      </c>
      <c r="S67" s="46">
        <v>0</v>
      </c>
      <c r="T67" s="45">
        <f t="shared" si="22"/>
        <v>0</v>
      </c>
      <c r="U67" s="45">
        <v>0</v>
      </c>
      <c r="V67" s="45">
        <v>0</v>
      </c>
      <c r="W67" s="45">
        <f t="shared" si="23"/>
        <v>0</v>
      </c>
      <c r="X67" s="45">
        <v>0</v>
      </c>
      <c r="Y67" s="46">
        <v>0</v>
      </c>
      <c r="Z67" s="47">
        <f t="shared" si="24"/>
        <v>0</v>
      </c>
      <c r="AA67" s="45">
        <f t="shared" si="25"/>
        <v>0</v>
      </c>
      <c r="AB67" s="45">
        <v>0</v>
      </c>
      <c r="AC67" s="46">
        <v>0</v>
      </c>
      <c r="AD67" s="45">
        <f t="shared" si="26"/>
        <v>0</v>
      </c>
      <c r="AE67" s="45">
        <v>0</v>
      </c>
      <c r="AF67" s="46">
        <v>0</v>
      </c>
      <c r="AG67" s="45">
        <f t="shared" si="27"/>
        <v>0</v>
      </c>
      <c r="AH67" s="45">
        <v>0</v>
      </c>
      <c r="AI67" s="46">
        <v>0</v>
      </c>
      <c r="AJ67" s="45">
        <f t="shared" si="28"/>
        <v>0</v>
      </c>
      <c r="AK67" s="45">
        <v>0</v>
      </c>
      <c r="AL67" s="46">
        <v>0</v>
      </c>
      <c r="AM67" s="45">
        <f t="shared" si="29"/>
        <v>0</v>
      </c>
      <c r="AN67" s="45">
        <v>0</v>
      </c>
      <c r="AO67" s="46">
        <v>0</v>
      </c>
    </row>
    <row r="68" spans="1:41" ht="19.5" customHeight="1">
      <c r="A68" s="44" t="s">
        <v>259</v>
      </c>
      <c r="B68" s="44" t="s">
        <v>89</v>
      </c>
      <c r="C68" s="44" t="s">
        <v>118</v>
      </c>
      <c r="D68" s="44" t="s">
        <v>260</v>
      </c>
      <c r="E68" s="45">
        <f t="shared" si="15"/>
        <v>407.92</v>
      </c>
      <c r="F68" s="45">
        <f t="shared" si="16"/>
        <v>407.92</v>
      </c>
      <c r="G68" s="45">
        <f t="shared" si="17"/>
        <v>407.92</v>
      </c>
      <c r="H68" s="45">
        <v>0</v>
      </c>
      <c r="I68" s="46">
        <v>407.92</v>
      </c>
      <c r="J68" s="45">
        <f t="shared" si="18"/>
        <v>0</v>
      </c>
      <c r="K68" s="45">
        <v>0</v>
      </c>
      <c r="L68" s="46">
        <v>0</v>
      </c>
      <c r="M68" s="45">
        <f t="shared" si="19"/>
        <v>0</v>
      </c>
      <c r="N68" s="45">
        <v>0</v>
      </c>
      <c r="O68" s="46">
        <v>0</v>
      </c>
      <c r="P68" s="47">
        <f t="shared" si="20"/>
        <v>0</v>
      </c>
      <c r="Q68" s="45">
        <f t="shared" si="21"/>
        <v>0</v>
      </c>
      <c r="R68" s="45">
        <v>0</v>
      </c>
      <c r="S68" s="46">
        <v>0</v>
      </c>
      <c r="T68" s="45">
        <f t="shared" si="22"/>
        <v>0</v>
      </c>
      <c r="U68" s="45">
        <v>0</v>
      </c>
      <c r="V68" s="45">
        <v>0</v>
      </c>
      <c r="W68" s="45">
        <f t="shared" si="23"/>
        <v>0</v>
      </c>
      <c r="X68" s="45">
        <v>0</v>
      </c>
      <c r="Y68" s="46">
        <v>0</v>
      </c>
      <c r="Z68" s="47">
        <f t="shared" si="24"/>
        <v>0</v>
      </c>
      <c r="AA68" s="45">
        <f t="shared" si="25"/>
        <v>0</v>
      </c>
      <c r="AB68" s="45">
        <v>0</v>
      </c>
      <c r="AC68" s="46">
        <v>0</v>
      </c>
      <c r="AD68" s="45">
        <f t="shared" si="26"/>
        <v>0</v>
      </c>
      <c r="AE68" s="45">
        <v>0</v>
      </c>
      <c r="AF68" s="46">
        <v>0</v>
      </c>
      <c r="AG68" s="45">
        <f t="shared" si="27"/>
        <v>0</v>
      </c>
      <c r="AH68" s="45">
        <v>0</v>
      </c>
      <c r="AI68" s="46">
        <v>0</v>
      </c>
      <c r="AJ68" s="45">
        <f t="shared" si="28"/>
        <v>0</v>
      </c>
      <c r="AK68" s="45">
        <v>0</v>
      </c>
      <c r="AL68" s="46">
        <v>0</v>
      </c>
      <c r="AM68" s="45">
        <f t="shared" si="29"/>
        <v>0</v>
      </c>
      <c r="AN68" s="45">
        <v>0</v>
      </c>
      <c r="AO68" s="46">
        <v>0</v>
      </c>
    </row>
    <row r="69" spans="1:41" ht="19.5" customHeight="1">
      <c r="A69" s="44" t="s">
        <v>36</v>
      </c>
      <c r="B69" s="44" t="s">
        <v>36</v>
      </c>
      <c r="C69" s="44" t="s">
        <v>36</v>
      </c>
      <c r="D69" s="44" t="s">
        <v>245</v>
      </c>
      <c r="E69" s="45">
        <f t="shared" si="15"/>
        <v>0.14</v>
      </c>
      <c r="F69" s="45">
        <f t="shared" si="16"/>
        <v>0.14</v>
      </c>
      <c r="G69" s="45">
        <f t="shared" si="17"/>
        <v>0.14</v>
      </c>
      <c r="H69" s="45">
        <v>0.14</v>
      </c>
      <c r="I69" s="46">
        <v>0</v>
      </c>
      <c r="J69" s="45">
        <f t="shared" si="18"/>
        <v>0</v>
      </c>
      <c r="K69" s="45">
        <v>0</v>
      </c>
      <c r="L69" s="46">
        <v>0</v>
      </c>
      <c r="M69" s="45">
        <f t="shared" si="19"/>
        <v>0</v>
      </c>
      <c r="N69" s="45">
        <v>0</v>
      </c>
      <c r="O69" s="46">
        <v>0</v>
      </c>
      <c r="P69" s="47">
        <f t="shared" si="20"/>
        <v>0</v>
      </c>
      <c r="Q69" s="45">
        <f t="shared" si="21"/>
        <v>0</v>
      </c>
      <c r="R69" s="45">
        <v>0</v>
      </c>
      <c r="S69" s="46">
        <v>0</v>
      </c>
      <c r="T69" s="45">
        <f t="shared" si="22"/>
        <v>0</v>
      </c>
      <c r="U69" s="45">
        <v>0</v>
      </c>
      <c r="V69" s="45">
        <v>0</v>
      </c>
      <c r="W69" s="45">
        <f t="shared" si="23"/>
        <v>0</v>
      </c>
      <c r="X69" s="45">
        <v>0</v>
      </c>
      <c r="Y69" s="46">
        <v>0</v>
      </c>
      <c r="Z69" s="47">
        <f t="shared" si="24"/>
        <v>0</v>
      </c>
      <c r="AA69" s="45">
        <f t="shared" si="25"/>
        <v>0</v>
      </c>
      <c r="AB69" s="45">
        <v>0</v>
      </c>
      <c r="AC69" s="46">
        <v>0</v>
      </c>
      <c r="AD69" s="45">
        <f t="shared" si="26"/>
        <v>0</v>
      </c>
      <c r="AE69" s="45">
        <v>0</v>
      </c>
      <c r="AF69" s="46">
        <v>0</v>
      </c>
      <c r="AG69" s="45">
        <f t="shared" si="27"/>
        <v>0</v>
      </c>
      <c r="AH69" s="45">
        <v>0</v>
      </c>
      <c r="AI69" s="46">
        <v>0</v>
      </c>
      <c r="AJ69" s="45">
        <f t="shared" si="28"/>
        <v>0</v>
      </c>
      <c r="AK69" s="45">
        <v>0</v>
      </c>
      <c r="AL69" s="46">
        <v>0</v>
      </c>
      <c r="AM69" s="45">
        <f t="shared" si="29"/>
        <v>0</v>
      </c>
      <c r="AN69" s="45">
        <v>0</v>
      </c>
      <c r="AO69" s="46">
        <v>0</v>
      </c>
    </row>
    <row r="70" spans="1:41" ht="19.5" customHeight="1">
      <c r="A70" s="44" t="s">
        <v>246</v>
      </c>
      <c r="B70" s="44" t="s">
        <v>89</v>
      </c>
      <c r="C70" s="44" t="s">
        <v>118</v>
      </c>
      <c r="D70" s="44" t="s">
        <v>247</v>
      </c>
      <c r="E70" s="45">
        <f t="shared" si="15"/>
        <v>0.14</v>
      </c>
      <c r="F70" s="45">
        <f t="shared" si="16"/>
        <v>0.14</v>
      </c>
      <c r="G70" s="45">
        <f t="shared" si="17"/>
        <v>0.14</v>
      </c>
      <c r="H70" s="45">
        <v>0.14</v>
      </c>
      <c r="I70" s="46">
        <v>0</v>
      </c>
      <c r="J70" s="45">
        <f t="shared" si="18"/>
        <v>0</v>
      </c>
      <c r="K70" s="45">
        <v>0</v>
      </c>
      <c r="L70" s="46">
        <v>0</v>
      </c>
      <c r="M70" s="45">
        <f t="shared" si="19"/>
        <v>0</v>
      </c>
      <c r="N70" s="45">
        <v>0</v>
      </c>
      <c r="O70" s="46">
        <v>0</v>
      </c>
      <c r="P70" s="47">
        <f t="shared" si="20"/>
        <v>0</v>
      </c>
      <c r="Q70" s="45">
        <f t="shared" si="21"/>
        <v>0</v>
      </c>
      <c r="R70" s="45">
        <v>0</v>
      </c>
      <c r="S70" s="46">
        <v>0</v>
      </c>
      <c r="T70" s="45">
        <f t="shared" si="22"/>
        <v>0</v>
      </c>
      <c r="U70" s="45">
        <v>0</v>
      </c>
      <c r="V70" s="45">
        <v>0</v>
      </c>
      <c r="W70" s="45">
        <f t="shared" si="23"/>
        <v>0</v>
      </c>
      <c r="X70" s="45">
        <v>0</v>
      </c>
      <c r="Y70" s="46">
        <v>0</v>
      </c>
      <c r="Z70" s="47">
        <f t="shared" si="24"/>
        <v>0</v>
      </c>
      <c r="AA70" s="45">
        <f t="shared" si="25"/>
        <v>0</v>
      </c>
      <c r="AB70" s="45">
        <v>0</v>
      </c>
      <c r="AC70" s="46">
        <v>0</v>
      </c>
      <c r="AD70" s="45">
        <f t="shared" si="26"/>
        <v>0</v>
      </c>
      <c r="AE70" s="45">
        <v>0</v>
      </c>
      <c r="AF70" s="46">
        <v>0</v>
      </c>
      <c r="AG70" s="45">
        <f t="shared" si="27"/>
        <v>0</v>
      </c>
      <c r="AH70" s="45">
        <v>0</v>
      </c>
      <c r="AI70" s="46">
        <v>0</v>
      </c>
      <c r="AJ70" s="45">
        <f t="shared" si="28"/>
        <v>0</v>
      </c>
      <c r="AK70" s="45">
        <v>0</v>
      </c>
      <c r="AL70" s="46">
        <v>0</v>
      </c>
      <c r="AM70" s="45">
        <f t="shared" si="29"/>
        <v>0</v>
      </c>
      <c r="AN70" s="45">
        <v>0</v>
      </c>
      <c r="AO70" s="46">
        <v>0</v>
      </c>
    </row>
    <row r="71" spans="1:41" ht="19.5" customHeight="1">
      <c r="A71" s="44" t="s">
        <v>36</v>
      </c>
      <c r="B71" s="44" t="s">
        <v>36</v>
      </c>
      <c r="C71" s="44" t="s">
        <v>36</v>
      </c>
      <c r="D71" s="44" t="s">
        <v>123</v>
      </c>
      <c r="E71" s="45">
        <f aca="true" t="shared" si="30" ref="E71:E102">SUM(F71,P71,Z71)</f>
        <v>1023.4</v>
      </c>
      <c r="F71" s="45">
        <f aca="true" t="shared" si="31" ref="F71:F102">SUM(G71,J71,M71)</f>
        <v>791</v>
      </c>
      <c r="G71" s="45">
        <f aca="true" t="shared" si="32" ref="G71:G102">SUM(H71:I71)</f>
        <v>791</v>
      </c>
      <c r="H71" s="45">
        <v>236.32</v>
      </c>
      <c r="I71" s="46">
        <v>554.68</v>
      </c>
      <c r="J71" s="45">
        <f aca="true" t="shared" si="33" ref="J71:J102">SUM(K71:L71)</f>
        <v>0</v>
      </c>
      <c r="K71" s="45">
        <v>0</v>
      </c>
      <c r="L71" s="46">
        <v>0</v>
      </c>
      <c r="M71" s="45">
        <f aca="true" t="shared" si="34" ref="M71:M102">SUM(N71:O71)</f>
        <v>0</v>
      </c>
      <c r="N71" s="45">
        <v>0</v>
      </c>
      <c r="O71" s="46">
        <v>0</v>
      </c>
      <c r="P71" s="47">
        <f aca="true" t="shared" si="35" ref="P71:P102">SUM(Q71,T71,W71)</f>
        <v>0</v>
      </c>
      <c r="Q71" s="45">
        <f aca="true" t="shared" si="36" ref="Q71:Q102">SUM(R71:S71)</f>
        <v>0</v>
      </c>
      <c r="R71" s="45">
        <v>0</v>
      </c>
      <c r="S71" s="46">
        <v>0</v>
      </c>
      <c r="T71" s="45">
        <f aca="true" t="shared" si="37" ref="T71:T102">SUM(U71:V71)</f>
        <v>0</v>
      </c>
      <c r="U71" s="45">
        <v>0</v>
      </c>
      <c r="V71" s="45">
        <v>0</v>
      </c>
      <c r="W71" s="45">
        <f aca="true" t="shared" si="38" ref="W71:W102">SUM(X71:Y71)</f>
        <v>0</v>
      </c>
      <c r="X71" s="45">
        <v>0</v>
      </c>
      <c r="Y71" s="46">
        <v>0</v>
      </c>
      <c r="Z71" s="47">
        <f aca="true" t="shared" si="39" ref="Z71:Z102">SUM(AA71,AD71,AG71,AJ71,AM71)</f>
        <v>232.4</v>
      </c>
      <c r="AA71" s="45">
        <f aca="true" t="shared" si="40" ref="AA71:AA102">SUM(AB71:AC71)</f>
        <v>232.4</v>
      </c>
      <c r="AB71" s="45">
        <v>0</v>
      </c>
      <c r="AC71" s="46">
        <v>232.4</v>
      </c>
      <c r="AD71" s="45">
        <f aca="true" t="shared" si="41" ref="AD71:AD102">SUM(AE71:AF71)</f>
        <v>0</v>
      </c>
      <c r="AE71" s="45">
        <v>0</v>
      </c>
      <c r="AF71" s="46">
        <v>0</v>
      </c>
      <c r="AG71" s="45">
        <f aca="true" t="shared" si="42" ref="AG71:AG102">SUM(AH71:AI71)</f>
        <v>0</v>
      </c>
      <c r="AH71" s="45">
        <v>0</v>
      </c>
      <c r="AI71" s="46">
        <v>0</v>
      </c>
      <c r="AJ71" s="45">
        <f aca="true" t="shared" si="43" ref="AJ71:AJ102">SUM(AK71:AL71)</f>
        <v>0</v>
      </c>
      <c r="AK71" s="45">
        <v>0</v>
      </c>
      <c r="AL71" s="46">
        <v>0</v>
      </c>
      <c r="AM71" s="45">
        <f aca="true" t="shared" si="44" ref="AM71:AM102">SUM(AN71:AO71)</f>
        <v>0</v>
      </c>
      <c r="AN71" s="45">
        <v>0</v>
      </c>
      <c r="AO71" s="46">
        <v>0</v>
      </c>
    </row>
    <row r="72" spans="1:41" ht="19.5" customHeight="1">
      <c r="A72" s="44" t="s">
        <v>36</v>
      </c>
      <c r="B72" s="44" t="s">
        <v>36</v>
      </c>
      <c r="C72" s="44" t="s">
        <v>36</v>
      </c>
      <c r="D72" s="44" t="s">
        <v>254</v>
      </c>
      <c r="E72" s="45">
        <f t="shared" si="30"/>
        <v>550.26</v>
      </c>
      <c r="F72" s="45">
        <f t="shared" si="31"/>
        <v>550.26</v>
      </c>
      <c r="G72" s="45">
        <f t="shared" si="32"/>
        <v>550.26</v>
      </c>
      <c r="H72" s="45">
        <v>236.28</v>
      </c>
      <c r="I72" s="46">
        <v>313.98</v>
      </c>
      <c r="J72" s="45">
        <f t="shared" si="33"/>
        <v>0</v>
      </c>
      <c r="K72" s="45">
        <v>0</v>
      </c>
      <c r="L72" s="46">
        <v>0</v>
      </c>
      <c r="M72" s="45">
        <f t="shared" si="34"/>
        <v>0</v>
      </c>
      <c r="N72" s="45">
        <v>0</v>
      </c>
      <c r="O72" s="46">
        <v>0</v>
      </c>
      <c r="P72" s="47">
        <f t="shared" si="35"/>
        <v>0</v>
      </c>
      <c r="Q72" s="45">
        <f t="shared" si="36"/>
        <v>0</v>
      </c>
      <c r="R72" s="45">
        <v>0</v>
      </c>
      <c r="S72" s="46">
        <v>0</v>
      </c>
      <c r="T72" s="45">
        <f t="shared" si="37"/>
        <v>0</v>
      </c>
      <c r="U72" s="45">
        <v>0</v>
      </c>
      <c r="V72" s="45">
        <v>0</v>
      </c>
      <c r="W72" s="45">
        <f t="shared" si="38"/>
        <v>0</v>
      </c>
      <c r="X72" s="45">
        <v>0</v>
      </c>
      <c r="Y72" s="46">
        <v>0</v>
      </c>
      <c r="Z72" s="47">
        <f t="shared" si="39"/>
        <v>0</v>
      </c>
      <c r="AA72" s="45">
        <f t="shared" si="40"/>
        <v>0</v>
      </c>
      <c r="AB72" s="45">
        <v>0</v>
      </c>
      <c r="AC72" s="46">
        <v>0</v>
      </c>
      <c r="AD72" s="45">
        <f t="shared" si="41"/>
        <v>0</v>
      </c>
      <c r="AE72" s="45">
        <v>0</v>
      </c>
      <c r="AF72" s="46">
        <v>0</v>
      </c>
      <c r="AG72" s="45">
        <f t="shared" si="42"/>
        <v>0</v>
      </c>
      <c r="AH72" s="45">
        <v>0</v>
      </c>
      <c r="AI72" s="46">
        <v>0</v>
      </c>
      <c r="AJ72" s="45">
        <f t="shared" si="43"/>
        <v>0</v>
      </c>
      <c r="AK72" s="45">
        <v>0</v>
      </c>
      <c r="AL72" s="46">
        <v>0</v>
      </c>
      <c r="AM72" s="45">
        <f t="shared" si="44"/>
        <v>0</v>
      </c>
      <c r="AN72" s="45">
        <v>0</v>
      </c>
      <c r="AO72" s="46">
        <v>0</v>
      </c>
    </row>
    <row r="73" spans="1:41" ht="19.5" customHeight="1">
      <c r="A73" s="44" t="s">
        <v>255</v>
      </c>
      <c r="B73" s="44" t="s">
        <v>89</v>
      </c>
      <c r="C73" s="44" t="s">
        <v>124</v>
      </c>
      <c r="D73" s="44" t="s">
        <v>256</v>
      </c>
      <c r="E73" s="45">
        <f t="shared" si="30"/>
        <v>257.23</v>
      </c>
      <c r="F73" s="45">
        <f t="shared" si="31"/>
        <v>257.23</v>
      </c>
      <c r="G73" s="45">
        <f t="shared" si="32"/>
        <v>257.23</v>
      </c>
      <c r="H73" s="45">
        <v>137.23</v>
      </c>
      <c r="I73" s="46">
        <v>120</v>
      </c>
      <c r="J73" s="45">
        <f t="shared" si="33"/>
        <v>0</v>
      </c>
      <c r="K73" s="45">
        <v>0</v>
      </c>
      <c r="L73" s="46">
        <v>0</v>
      </c>
      <c r="M73" s="45">
        <f t="shared" si="34"/>
        <v>0</v>
      </c>
      <c r="N73" s="45">
        <v>0</v>
      </c>
      <c r="O73" s="46">
        <v>0</v>
      </c>
      <c r="P73" s="47">
        <f t="shared" si="35"/>
        <v>0</v>
      </c>
      <c r="Q73" s="45">
        <f t="shared" si="36"/>
        <v>0</v>
      </c>
      <c r="R73" s="45">
        <v>0</v>
      </c>
      <c r="S73" s="46">
        <v>0</v>
      </c>
      <c r="T73" s="45">
        <f t="shared" si="37"/>
        <v>0</v>
      </c>
      <c r="U73" s="45">
        <v>0</v>
      </c>
      <c r="V73" s="45">
        <v>0</v>
      </c>
      <c r="W73" s="45">
        <f t="shared" si="38"/>
        <v>0</v>
      </c>
      <c r="X73" s="45">
        <v>0</v>
      </c>
      <c r="Y73" s="46">
        <v>0</v>
      </c>
      <c r="Z73" s="47">
        <f t="shared" si="39"/>
        <v>0</v>
      </c>
      <c r="AA73" s="45">
        <f t="shared" si="40"/>
        <v>0</v>
      </c>
      <c r="AB73" s="45">
        <v>0</v>
      </c>
      <c r="AC73" s="46">
        <v>0</v>
      </c>
      <c r="AD73" s="45">
        <f t="shared" si="41"/>
        <v>0</v>
      </c>
      <c r="AE73" s="45">
        <v>0</v>
      </c>
      <c r="AF73" s="46">
        <v>0</v>
      </c>
      <c r="AG73" s="45">
        <f t="shared" si="42"/>
        <v>0</v>
      </c>
      <c r="AH73" s="45">
        <v>0</v>
      </c>
      <c r="AI73" s="46">
        <v>0</v>
      </c>
      <c r="AJ73" s="45">
        <f t="shared" si="43"/>
        <v>0</v>
      </c>
      <c r="AK73" s="45">
        <v>0</v>
      </c>
      <c r="AL73" s="46">
        <v>0</v>
      </c>
      <c r="AM73" s="45">
        <f t="shared" si="44"/>
        <v>0</v>
      </c>
      <c r="AN73" s="45">
        <v>0</v>
      </c>
      <c r="AO73" s="46">
        <v>0</v>
      </c>
    </row>
    <row r="74" spans="1:41" ht="19.5" customHeight="1">
      <c r="A74" s="44" t="s">
        <v>255</v>
      </c>
      <c r="B74" s="44" t="s">
        <v>94</v>
      </c>
      <c r="C74" s="44" t="s">
        <v>124</v>
      </c>
      <c r="D74" s="44" t="s">
        <v>257</v>
      </c>
      <c r="E74" s="45">
        <f t="shared" si="30"/>
        <v>293.03</v>
      </c>
      <c r="F74" s="45">
        <f t="shared" si="31"/>
        <v>293.03</v>
      </c>
      <c r="G74" s="45">
        <f t="shared" si="32"/>
        <v>293.03</v>
      </c>
      <c r="H74" s="45">
        <v>99.05</v>
      </c>
      <c r="I74" s="46">
        <v>193.98</v>
      </c>
      <c r="J74" s="45">
        <f t="shared" si="33"/>
        <v>0</v>
      </c>
      <c r="K74" s="45">
        <v>0</v>
      </c>
      <c r="L74" s="46">
        <v>0</v>
      </c>
      <c r="M74" s="45">
        <f t="shared" si="34"/>
        <v>0</v>
      </c>
      <c r="N74" s="45">
        <v>0</v>
      </c>
      <c r="O74" s="46">
        <v>0</v>
      </c>
      <c r="P74" s="47">
        <f t="shared" si="35"/>
        <v>0</v>
      </c>
      <c r="Q74" s="45">
        <f t="shared" si="36"/>
        <v>0</v>
      </c>
      <c r="R74" s="45">
        <v>0</v>
      </c>
      <c r="S74" s="46">
        <v>0</v>
      </c>
      <c r="T74" s="45">
        <f t="shared" si="37"/>
        <v>0</v>
      </c>
      <c r="U74" s="45">
        <v>0</v>
      </c>
      <c r="V74" s="45">
        <v>0</v>
      </c>
      <c r="W74" s="45">
        <f t="shared" si="38"/>
        <v>0</v>
      </c>
      <c r="X74" s="45">
        <v>0</v>
      </c>
      <c r="Y74" s="46">
        <v>0</v>
      </c>
      <c r="Z74" s="47">
        <f t="shared" si="39"/>
        <v>0</v>
      </c>
      <c r="AA74" s="45">
        <f t="shared" si="40"/>
        <v>0</v>
      </c>
      <c r="AB74" s="45">
        <v>0</v>
      </c>
      <c r="AC74" s="46">
        <v>0</v>
      </c>
      <c r="AD74" s="45">
        <f t="shared" si="41"/>
        <v>0</v>
      </c>
      <c r="AE74" s="45">
        <v>0</v>
      </c>
      <c r="AF74" s="46">
        <v>0</v>
      </c>
      <c r="AG74" s="45">
        <f t="shared" si="42"/>
        <v>0</v>
      </c>
      <c r="AH74" s="45">
        <v>0</v>
      </c>
      <c r="AI74" s="46">
        <v>0</v>
      </c>
      <c r="AJ74" s="45">
        <f t="shared" si="43"/>
        <v>0</v>
      </c>
      <c r="AK74" s="45">
        <v>0</v>
      </c>
      <c r="AL74" s="46">
        <v>0</v>
      </c>
      <c r="AM74" s="45">
        <f t="shared" si="44"/>
        <v>0</v>
      </c>
      <c r="AN74" s="45">
        <v>0</v>
      </c>
      <c r="AO74" s="46">
        <v>0</v>
      </c>
    </row>
    <row r="75" spans="1:41" ht="19.5" customHeight="1">
      <c r="A75" s="44" t="s">
        <v>36</v>
      </c>
      <c r="B75" s="44" t="s">
        <v>36</v>
      </c>
      <c r="C75" s="44" t="s">
        <v>36</v>
      </c>
      <c r="D75" s="44" t="s">
        <v>258</v>
      </c>
      <c r="E75" s="45">
        <f t="shared" si="30"/>
        <v>473.1</v>
      </c>
      <c r="F75" s="45">
        <f t="shared" si="31"/>
        <v>240.7</v>
      </c>
      <c r="G75" s="45">
        <f t="shared" si="32"/>
        <v>240.7</v>
      </c>
      <c r="H75" s="45">
        <v>0</v>
      </c>
      <c r="I75" s="46">
        <v>240.7</v>
      </c>
      <c r="J75" s="45">
        <f t="shared" si="33"/>
        <v>0</v>
      </c>
      <c r="K75" s="45">
        <v>0</v>
      </c>
      <c r="L75" s="46">
        <v>0</v>
      </c>
      <c r="M75" s="45">
        <f t="shared" si="34"/>
        <v>0</v>
      </c>
      <c r="N75" s="45">
        <v>0</v>
      </c>
      <c r="O75" s="46">
        <v>0</v>
      </c>
      <c r="P75" s="47">
        <f t="shared" si="35"/>
        <v>0</v>
      </c>
      <c r="Q75" s="45">
        <f t="shared" si="36"/>
        <v>0</v>
      </c>
      <c r="R75" s="45">
        <v>0</v>
      </c>
      <c r="S75" s="46">
        <v>0</v>
      </c>
      <c r="T75" s="45">
        <f t="shared" si="37"/>
        <v>0</v>
      </c>
      <c r="U75" s="45">
        <v>0</v>
      </c>
      <c r="V75" s="45">
        <v>0</v>
      </c>
      <c r="W75" s="45">
        <f t="shared" si="38"/>
        <v>0</v>
      </c>
      <c r="X75" s="45">
        <v>0</v>
      </c>
      <c r="Y75" s="46">
        <v>0</v>
      </c>
      <c r="Z75" s="47">
        <f t="shared" si="39"/>
        <v>232.4</v>
      </c>
      <c r="AA75" s="45">
        <f t="shared" si="40"/>
        <v>232.4</v>
      </c>
      <c r="AB75" s="45">
        <v>0</v>
      </c>
      <c r="AC75" s="46">
        <v>232.4</v>
      </c>
      <c r="AD75" s="45">
        <f t="shared" si="41"/>
        <v>0</v>
      </c>
      <c r="AE75" s="45">
        <v>0</v>
      </c>
      <c r="AF75" s="46">
        <v>0</v>
      </c>
      <c r="AG75" s="45">
        <f t="shared" si="42"/>
        <v>0</v>
      </c>
      <c r="AH75" s="45">
        <v>0</v>
      </c>
      <c r="AI75" s="46">
        <v>0</v>
      </c>
      <c r="AJ75" s="45">
        <f t="shared" si="43"/>
        <v>0</v>
      </c>
      <c r="AK75" s="45">
        <v>0</v>
      </c>
      <c r="AL75" s="46">
        <v>0</v>
      </c>
      <c r="AM75" s="45">
        <f t="shared" si="44"/>
        <v>0</v>
      </c>
      <c r="AN75" s="45">
        <v>0</v>
      </c>
      <c r="AO75" s="46">
        <v>0</v>
      </c>
    </row>
    <row r="76" spans="1:41" ht="19.5" customHeight="1">
      <c r="A76" s="44" t="s">
        <v>259</v>
      </c>
      <c r="B76" s="44" t="s">
        <v>89</v>
      </c>
      <c r="C76" s="44" t="s">
        <v>124</v>
      </c>
      <c r="D76" s="44" t="s">
        <v>260</v>
      </c>
      <c r="E76" s="45">
        <f t="shared" si="30"/>
        <v>473.1</v>
      </c>
      <c r="F76" s="45">
        <f t="shared" si="31"/>
        <v>240.7</v>
      </c>
      <c r="G76" s="45">
        <f t="shared" si="32"/>
        <v>240.7</v>
      </c>
      <c r="H76" s="45">
        <v>0</v>
      </c>
      <c r="I76" s="46">
        <v>240.7</v>
      </c>
      <c r="J76" s="45">
        <f t="shared" si="33"/>
        <v>0</v>
      </c>
      <c r="K76" s="45">
        <v>0</v>
      </c>
      <c r="L76" s="46">
        <v>0</v>
      </c>
      <c r="M76" s="45">
        <f t="shared" si="34"/>
        <v>0</v>
      </c>
      <c r="N76" s="45">
        <v>0</v>
      </c>
      <c r="O76" s="46">
        <v>0</v>
      </c>
      <c r="P76" s="47">
        <f t="shared" si="35"/>
        <v>0</v>
      </c>
      <c r="Q76" s="45">
        <f t="shared" si="36"/>
        <v>0</v>
      </c>
      <c r="R76" s="45">
        <v>0</v>
      </c>
      <c r="S76" s="46">
        <v>0</v>
      </c>
      <c r="T76" s="45">
        <f t="shared" si="37"/>
        <v>0</v>
      </c>
      <c r="U76" s="45">
        <v>0</v>
      </c>
      <c r="V76" s="45">
        <v>0</v>
      </c>
      <c r="W76" s="45">
        <f t="shared" si="38"/>
        <v>0</v>
      </c>
      <c r="X76" s="45">
        <v>0</v>
      </c>
      <c r="Y76" s="46">
        <v>0</v>
      </c>
      <c r="Z76" s="47">
        <f t="shared" si="39"/>
        <v>232.4</v>
      </c>
      <c r="AA76" s="45">
        <f t="shared" si="40"/>
        <v>232.4</v>
      </c>
      <c r="AB76" s="45">
        <v>0</v>
      </c>
      <c r="AC76" s="46">
        <v>232.4</v>
      </c>
      <c r="AD76" s="45">
        <f t="shared" si="41"/>
        <v>0</v>
      </c>
      <c r="AE76" s="45">
        <v>0</v>
      </c>
      <c r="AF76" s="46">
        <v>0</v>
      </c>
      <c r="AG76" s="45">
        <f t="shared" si="42"/>
        <v>0</v>
      </c>
      <c r="AH76" s="45">
        <v>0</v>
      </c>
      <c r="AI76" s="46">
        <v>0</v>
      </c>
      <c r="AJ76" s="45">
        <f t="shared" si="43"/>
        <v>0</v>
      </c>
      <c r="AK76" s="45">
        <v>0</v>
      </c>
      <c r="AL76" s="46">
        <v>0</v>
      </c>
      <c r="AM76" s="45">
        <f t="shared" si="44"/>
        <v>0</v>
      </c>
      <c r="AN76" s="45">
        <v>0</v>
      </c>
      <c r="AO76" s="46">
        <v>0</v>
      </c>
    </row>
    <row r="77" spans="1:41" ht="19.5" customHeight="1">
      <c r="A77" s="44" t="s">
        <v>36</v>
      </c>
      <c r="B77" s="44" t="s">
        <v>36</v>
      </c>
      <c r="C77" s="44" t="s">
        <v>36</v>
      </c>
      <c r="D77" s="44" t="s">
        <v>245</v>
      </c>
      <c r="E77" s="45">
        <f t="shared" si="30"/>
        <v>0.04</v>
      </c>
      <c r="F77" s="45">
        <f t="shared" si="31"/>
        <v>0.04</v>
      </c>
      <c r="G77" s="45">
        <f t="shared" si="32"/>
        <v>0.04</v>
      </c>
      <c r="H77" s="45">
        <v>0.04</v>
      </c>
      <c r="I77" s="46">
        <v>0</v>
      </c>
      <c r="J77" s="45">
        <f t="shared" si="33"/>
        <v>0</v>
      </c>
      <c r="K77" s="45">
        <v>0</v>
      </c>
      <c r="L77" s="46">
        <v>0</v>
      </c>
      <c r="M77" s="45">
        <f t="shared" si="34"/>
        <v>0</v>
      </c>
      <c r="N77" s="45">
        <v>0</v>
      </c>
      <c r="O77" s="46">
        <v>0</v>
      </c>
      <c r="P77" s="47">
        <f t="shared" si="35"/>
        <v>0</v>
      </c>
      <c r="Q77" s="45">
        <f t="shared" si="36"/>
        <v>0</v>
      </c>
      <c r="R77" s="45">
        <v>0</v>
      </c>
      <c r="S77" s="46">
        <v>0</v>
      </c>
      <c r="T77" s="45">
        <f t="shared" si="37"/>
        <v>0</v>
      </c>
      <c r="U77" s="45">
        <v>0</v>
      </c>
      <c r="V77" s="45">
        <v>0</v>
      </c>
      <c r="W77" s="45">
        <f t="shared" si="38"/>
        <v>0</v>
      </c>
      <c r="X77" s="45">
        <v>0</v>
      </c>
      <c r="Y77" s="46">
        <v>0</v>
      </c>
      <c r="Z77" s="47">
        <f t="shared" si="39"/>
        <v>0</v>
      </c>
      <c r="AA77" s="45">
        <f t="shared" si="40"/>
        <v>0</v>
      </c>
      <c r="AB77" s="45">
        <v>0</v>
      </c>
      <c r="AC77" s="46">
        <v>0</v>
      </c>
      <c r="AD77" s="45">
        <f t="shared" si="41"/>
        <v>0</v>
      </c>
      <c r="AE77" s="45">
        <v>0</v>
      </c>
      <c r="AF77" s="46">
        <v>0</v>
      </c>
      <c r="AG77" s="45">
        <f t="shared" si="42"/>
        <v>0</v>
      </c>
      <c r="AH77" s="45">
        <v>0</v>
      </c>
      <c r="AI77" s="46">
        <v>0</v>
      </c>
      <c r="AJ77" s="45">
        <f t="shared" si="43"/>
        <v>0</v>
      </c>
      <c r="AK77" s="45">
        <v>0</v>
      </c>
      <c r="AL77" s="46">
        <v>0</v>
      </c>
      <c r="AM77" s="45">
        <f t="shared" si="44"/>
        <v>0</v>
      </c>
      <c r="AN77" s="45">
        <v>0</v>
      </c>
      <c r="AO77" s="46">
        <v>0</v>
      </c>
    </row>
    <row r="78" spans="1:41" ht="19.5" customHeight="1">
      <c r="A78" s="44" t="s">
        <v>246</v>
      </c>
      <c r="B78" s="44" t="s">
        <v>89</v>
      </c>
      <c r="C78" s="44" t="s">
        <v>124</v>
      </c>
      <c r="D78" s="44" t="s">
        <v>247</v>
      </c>
      <c r="E78" s="45">
        <f t="shared" si="30"/>
        <v>0.04</v>
      </c>
      <c r="F78" s="45">
        <f t="shared" si="31"/>
        <v>0.04</v>
      </c>
      <c r="G78" s="45">
        <f t="shared" si="32"/>
        <v>0.04</v>
      </c>
      <c r="H78" s="45">
        <v>0.04</v>
      </c>
      <c r="I78" s="46">
        <v>0</v>
      </c>
      <c r="J78" s="45">
        <f t="shared" si="33"/>
        <v>0</v>
      </c>
      <c r="K78" s="45">
        <v>0</v>
      </c>
      <c r="L78" s="46">
        <v>0</v>
      </c>
      <c r="M78" s="45">
        <f t="shared" si="34"/>
        <v>0</v>
      </c>
      <c r="N78" s="45">
        <v>0</v>
      </c>
      <c r="O78" s="46">
        <v>0</v>
      </c>
      <c r="P78" s="47">
        <f t="shared" si="35"/>
        <v>0</v>
      </c>
      <c r="Q78" s="45">
        <f t="shared" si="36"/>
        <v>0</v>
      </c>
      <c r="R78" s="45">
        <v>0</v>
      </c>
      <c r="S78" s="46">
        <v>0</v>
      </c>
      <c r="T78" s="45">
        <f t="shared" si="37"/>
        <v>0</v>
      </c>
      <c r="U78" s="45">
        <v>0</v>
      </c>
      <c r="V78" s="45">
        <v>0</v>
      </c>
      <c r="W78" s="45">
        <f t="shared" si="38"/>
        <v>0</v>
      </c>
      <c r="X78" s="45">
        <v>0</v>
      </c>
      <c r="Y78" s="46">
        <v>0</v>
      </c>
      <c r="Z78" s="47">
        <f t="shared" si="39"/>
        <v>0</v>
      </c>
      <c r="AA78" s="45">
        <f t="shared" si="40"/>
        <v>0</v>
      </c>
      <c r="AB78" s="45">
        <v>0</v>
      </c>
      <c r="AC78" s="46">
        <v>0</v>
      </c>
      <c r="AD78" s="45">
        <f t="shared" si="41"/>
        <v>0</v>
      </c>
      <c r="AE78" s="45">
        <v>0</v>
      </c>
      <c r="AF78" s="46">
        <v>0</v>
      </c>
      <c r="AG78" s="45">
        <f t="shared" si="42"/>
        <v>0</v>
      </c>
      <c r="AH78" s="45">
        <v>0</v>
      </c>
      <c r="AI78" s="46">
        <v>0</v>
      </c>
      <c r="AJ78" s="45">
        <f t="shared" si="43"/>
        <v>0</v>
      </c>
      <c r="AK78" s="45">
        <v>0</v>
      </c>
      <c r="AL78" s="46">
        <v>0</v>
      </c>
      <c r="AM78" s="45">
        <f t="shared" si="44"/>
        <v>0</v>
      </c>
      <c r="AN78" s="45">
        <v>0</v>
      </c>
      <c r="AO78" s="46">
        <v>0</v>
      </c>
    </row>
    <row r="79" spans="1:41" ht="19.5" customHeight="1">
      <c r="A79" s="44" t="s">
        <v>36</v>
      </c>
      <c r="B79" s="44" t="s">
        <v>36</v>
      </c>
      <c r="C79" s="44" t="s">
        <v>36</v>
      </c>
      <c r="D79" s="44" t="s">
        <v>126</v>
      </c>
      <c r="E79" s="45">
        <f t="shared" si="30"/>
        <v>434.97</v>
      </c>
      <c r="F79" s="45">
        <f t="shared" si="31"/>
        <v>434.97</v>
      </c>
      <c r="G79" s="45">
        <f t="shared" si="32"/>
        <v>434.97</v>
      </c>
      <c r="H79" s="45">
        <v>174.97</v>
      </c>
      <c r="I79" s="46">
        <v>260</v>
      </c>
      <c r="J79" s="45">
        <f t="shared" si="33"/>
        <v>0</v>
      </c>
      <c r="K79" s="45">
        <v>0</v>
      </c>
      <c r="L79" s="46">
        <v>0</v>
      </c>
      <c r="M79" s="45">
        <f t="shared" si="34"/>
        <v>0</v>
      </c>
      <c r="N79" s="45">
        <v>0</v>
      </c>
      <c r="O79" s="46">
        <v>0</v>
      </c>
      <c r="P79" s="47">
        <f t="shared" si="35"/>
        <v>0</v>
      </c>
      <c r="Q79" s="45">
        <f t="shared" si="36"/>
        <v>0</v>
      </c>
      <c r="R79" s="45">
        <v>0</v>
      </c>
      <c r="S79" s="46">
        <v>0</v>
      </c>
      <c r="T79" s="45">
        <f t="shared" si="37"/>
        <v>0</v>
      </c>
      <c r="U79" s="45">
        <v>0</v>
      </c>
      <c r="V79" s="45">
        <v>0</v>
      </c>
      <c r="W79" s="45">
        <f t="shared" si="38"/>
        <v>0</v>
      </c>
      <c r="X79" s="45">
        <v>0</v>
      </c>
      <c r="Y79" s="46">
        <v>0</v>
      </c>
      <c r="Z79" s="47">
        <f t="shared" si="39"/>
        <v>0</v>
      </c>
      <c r="AA79" s="45">
        <f t="shared" si="40"/>
        <v>0</v>
      </c>
      <c r="AB79" s="45">
        <v>0</v>
      </c>
      <c r="AC79" s="46">
        <v>0</v>
      </c>
      <c r="AD79" s="45">
        <f t="shared" si="41"/>
        <v>0</v>
      </c>
      <c r="AE79" s="45">
        <v>0</v>
      </c>
      <c r="AF79" s="46">
        <v>0</v>
      </c>
      <c r="AG79" s="45">
        <f t="shared" si="42"/>
        <v>0</v>
      </c>
      <c r="AH79" s="45">
        <v>0</v>
      </c>
      <c r="AI79" s="46">
        <v>0</v>
      </c>
      <c r="AJ79" s="45">
        <f t="shared" si="43"/>
        <v>0</v>
      </c>
      <c r="AK79" s="45">
        <v>0</v>
      </c>
      <c r="AL79" s="46">
        <v>0</v>
      </c>
      <c r="AM79" s="45">
        <f t="shared" si="44"/>
        <v>0</v>
      </c>
      <c r="AN79" s="45">
        <v>0</v>
      </c>
      <c r="AO79" s="46">
        <v>0</v>
      </c>
    </row>
    <row r="80" spans="1:41" ht="19.5" customHeight="1">
      <c r="A80" s="44" t="s">
        <v>36</v>
      </c>
      <c r="B80" s="44" t="s">
        <v>36</v>
      </c>
      <c r="C80" s="44" t="s">
        <v>36</v>
      </c>
      <c r="D80" s="44" t="s">
        <v>254</v>
      </c>
      <c r="E80" s="45">
        <f t="shared" si="30"/>
        <v>431.71000000000004</v>
      </c>
      <c r="F80" s="45">
        <f t="shared" si="31"/>
        <v>431.71000000000004</v>
      </c>
      <c r="G80" s="45">
        <f t="shared" si="32"/>
        <v>431.71000000000004</v>
      </c>
      <c r="H80" s="45">
        <v>174.97</v>
      </c>
      <c r="I80" s="46">
        <v>256.74</v>
      </c>
      <c r="J80" s="45">
        <f t="shared" si="33"/>
        <v>0</v>
      </c>
      <c r="K80" s="45">
        <v>0</v>
      </c>
      <c r="L80" s="46">
        <v>0</v>
      </c>
      <c r="M80" s="45">
        <f t="shared" si="34"/>
        <v>0</v>
      </c>
      <c r="N80" s="45">
        <v>0</v>
      </c>
      <c r="O80" s="46">
        <v>0</v>
      </c>
      <c r="P80" s="47">
        <f t="shared" si="35"/>
        <v>0</v>
      </c>
      <c r="Q80" s="45">
        <f t="shared" si="36"/>
        <v>0</v>
      </c>
      <c r="R80" s="45">
        <v>0</v>
      </c>
      <c r="S80" s="46">
        <v>0</v>
      </c>
      <c r="T80" s="45">
        <f t="shared" si="37"/>
        <v>0</v>
      </c>
      <c r="U80" s="45">
        <v>0</v>
      </c>
      <c r="V80" s="45">
        <v>0</v>
      </c>
      <c r="W80" s="45">
        <f t="shared" si="38"/>
        <v>0</v>
      </c>
      <c r="X80" s="45">
        <v>0</v>
      </c>
      <c r="Y80" s="46">
        <v>0</v>
      </c>
      <c r="Z80" s="47">
        <f t="shared" si="39"/>
        <v>0</v>
      </c>
      <c r="AA80" s="45">
        <f t="shared" si="40"/>
        <v>0</v>
      </c>
      <c r="AB80" s="45">
        <v>0</v>
      </c>
      <c r="AC80" s="46">
        <v>0</v>
      </c>
      <c r="AD80" s="45">
        <f t="shared" si="41"/>
        <v>0</v>
      </c>
      <c r="AE80" s="45">
        <v>0</v>
      </c>
      <c r="AF80" s="46">
        <v>0</v>
      </c>
      <c r="AG80" s="45">
        <f t="shared" si="42"/>
        <v>0</v>
      </c>
      <c r="AH80" s="45">
        <v>0</v>
      </c>
      <c r="AI80" s="46">
        <v>0</v>
      </c>
      <c r="AJ80" s="45">
        <f t="shared" si="43"/>
        <v>0</v>
      </c>
      <c r="AK80" s="45">
        <v>0</v>
      </c>
      <c r="AL80" s="46">
        <v>0</v>
      </c>
      <c r="AM80" s="45">
        <f t="shared" si="44"/>
        <v>0</v>
      </c>
      <c r="AN80" s="45">
        <v>0</v>
      </c>
      <c r="AO80" s="46">
        <v>0</v>
      </c>
    </row>
    <row r="81" spans="1:41" ht="19.5" customHeight="1">
      <c r="A81" s="44" t="s">
        <v>255</v>
      </c>
      <c r="B81" s="44" t="s">
        <v>89</v>
      </c>
      <c r="C81" s="44" t="s">
        <v>127</v>
      </c>
      <c r="D81" s="44" t="s">
        <v>256</v>
      </c>
      <c r="E81" s="45">
        <f t="shared" si="30"/>
        <v>241.17000000000002</v>
      </c>
      <c r="F81" s="45">
        <f t="shared" si="31"/>
        <v>241.17000000000002</v>
      </c>
      <c r="G81" s="45">
        <f t="shared" si="32"/>
        <v>241.17000000000002</v>
      </c>
      <c r="H81" s="45">
        <v>106.17</v>
      </c>
      <c r="I81" s="46">
        <v>135</v>
      </c>
      <c r="J81" s="45">
        <f t="shared" si="33"/>
        <v>0</v>
      </c>
      <c r="K81" s="45">
        <v>0</v>
      </c>
      <c r="L81" s="46">
        <v>0</v>
      </c>
      <c r="M81" s="45">
        <f t="shared" si="34"/>
        <v>0</v>
      </c>
      <c r="N81" s="45">
        <v>0</v>
      </c>
      <c r="O81" s="46">
        <v>0</v>
      </c>
      <c r="P81" s="47">
        <f t="shared" si="35"/>
        <v>0</v>
      </c>
      <c r="Q81" s="45">
        <f t="shared" si="36"/>
        <v>0</v>
      </c>
      <c r="R81" s="45">
        <v>0</v>
      </c>
      <c r="S81" s="46">
        <v>0</v>
      </c>
      <c r="T81" s="45">
        <f t="shared" si="37"/>
        <v>0</v>
      </c>
      <c r="U81" s="45">
        <v>0</v>
      </c>
      <c r="V81" s="45">
        <v>0</v>
      </c>
      <c r="W81" s="45">
        <f t="shared" si="38"/>
        <v>0</v>
      </c>
      <c r="X81" s="45">
        <v>0</v>
      </c>
      <c r="Y81" s="46">
        <v>0</v>
      </c>
      <c r="Z81" s="47">
        <f t="shared" si="39"/>
        <v>0</v>
      </c>
      <c r="AA81" s="45">
        <f t="shared" si="40"/>
        <v>0</v>
      </c>
      <c r="AB81" s="45">
        <v>0</v>
      </c>
      <c r="AC81" s="46">
        <v>0</v>
      </c>
      <c r="AD81" s="45">
        <f t="shared" si="41"/>
        <v>0</v>
      </c>
      <c r="AE81" s="45">
        <v>0</v>
      </c>
      <c r="AF81" s="46">
        <v>0</v>
      </c>
      <c r="AG81" s="45">
        <f t="shared" si="42"/>
        <v>0</v>
      </c>
      <c r="AH81" s="45">
        <v>0</v>
      </c>
      <c r="AI81" s="46">
        <v>0</v>
      </c>
      <c r="AJ81" s="45">
        <f t="shared" si="43"/>
        <v>0</v>
      </c>
      <c r="AK81" s="45">
        <v>0</v>
      </c>
      <c r="AL81" s="46">
        <v>0</v>
      </c>
      <c r="AM81" s="45">
        <f t="shared" si="44"/>
        <v>0</v>
      </c>
      <c r="AN81" s="45">
        <v>0</v>
      </c>
      <c r="AO81" s="46">
        <v>0</v>
      </c>
    </row>
    <row r="82" spans="1:41" ht="19.5" customHeight="1">
      <c r="A82" s="44" t="s">
        <v>255</v>
      </c>
      <c r="B82" s="44" t="s">
        <v>94</v>
      </c>
      <c r="C82" s="44" t="s">
        <v>127</v>
      </c>
      <c r="D82" s="44" t="s">
        <v>257</v>
      </c>
      <c r="E82" s="45">
        <f t="shared" si="30"/>
        <v>190.54</v>
      </c>
      <c r="F82" s="45">
        <f t="shared" si="31"/>
        <v>190.54</v>
      </c>
      <c r="G82" s="45">
        <f t="shared" si="32"/>
        <v>190.54</v>
      </c>
      <c r="H82" s="45">
        <v>68.8</v>
      </c>
      <c r="I82" s="46">
        <v>121.74</v>
      </c>
      <c r="J82" s="45">
        <f t="shared" si="33"/>
        <v>0</v>
      </c>
      <c r="K82" s="45">
        <v>0</v>
      </c>
      <c r="L82" s="46">
        <v>0</v>
      </c>
      <c r="M82" s="45">
        <f t="shared" si="34"/>
        <v>0</v>
      </c>
      <c r="N82" s="45">
        <v>0</v>
      </c>
      <c r="O82" s="46">
        <v>0</v>
      </c>
      <c r="P82" s="47">
        <f t="shared" si="35"/>
        <v>0</v>
      </c>
      <c r="Q82" s="45">
        <f t="shared" si="36"/>
        <v>0</v>
      </c>
      <c r="R82" s="45">
        <v>0</v>
      </c>
      <c r="S82" s="46">
        <v>0</v>
      </c>
      <c r="T82" s="45">
        <f t="shared" si="37"/>
        <v>0</v>
      </c>
      <c r="U82" s="45">
        <v>0</v>
      </c>
      <c r="V82" s="45">
        <v>0</v>
      </c>
      <c r="W82" s="45">
        <f t="shared" si="38"/>
        <v>0</v>
      </c>
      <c r="X82" s="45">
        <v>0</v>
      </c>
      <c r="Y82" s="46">
        <v>0</v>
      </c>
      <c r="Z82" s="47">
        <f t="shared" si="39"/>
        <v>0</v>
      </c>
      <c r="AA82" s="45">
        <f t="shared" si="40"/>
        <v>0</v>
      </c>
      <c r="AB82" s="45">
        <v>0</v>
      </c>
      <c r="AC82" s="46">
        <v>0</v>
      </c>
      <c r="AD82" s="45">
        <f t="shared" si="41"/>
        <v>0</v>
      </c>
      <c r="AE82" s="45">
        <v>0</v>
      </c>
      <c r="AF82" s="46">
        <v>0</v>
      </c>
      <c r="AG82" s="45">
        <f t="shared" si="42"/>
        <v>0</v>
      </c>
      <c r="AH82" s="45">
        <v>0</v>
      </c>
      <c r="AI82" s="46">
        <v>0</v>
      </c>
      <c r="AJ82" s="45">
        <f t="shared" si="43"/>
        <v>0</v>
      </c>
      <c r="AK82" s="45">
        <v>0</v>
      </c>
      <c r="AL82" s="46">
        <v>0</v>
      </c>
      <c r="AM82" s="45">
        <f t="shared" si="44"/>
        <v>0</v>
      </c>
      <c r="AN82" s="45">
        <v>0</v>
      </c>
      <c r="AO82" s="46">
        <v>0</v>
      </c>
    </row>
    <row r="83" spans="1:41" ht="19.5" customHeight="1">
      <c r="A83" s="44" t="s">
        <v>36</v>
      </c>
      <c r="B83" s="44" t="s">
        <v>36</v>
      </c>
      <c r="C83" s="44" t="s">
        <v>36</v>
      </c>
      <c r="D83" s="44" t="s">
        <v>258</v>
      </c>
      <c r="E83" s="45">
        <f t="shared" si="30"/>
        <v>3.26</v>
      </c>
      <c r="F83" s="45">
        <f t="shared" si="31"/>
        <v>3.26</v>
      </c>
      <c r="G83" s="45">
        <f t="shared" si="32"/>
        <v>3.26</v>
      </c>
      <c r="H83" s="45">
        <v>0</v>
      </c>
      <c r="I83" s="46">
        <v>3.26</v>
      </c>
      <c r="J83" s="45">
        <f t="shared" si="33"/>
        <v>0</v>
      </c>
      <c r="K83" s="45">
        <v>0</v>
      </c>
      <c r="L83" s="46">
        <v>0</v>
      </c>
      <c r="M83" s="45">
        <f t="shared" si="34"/>
        <v>0</v>
      </c>
      <c r="N83" s="45">
        <v>0</v>
      </c>
      <c r="O83" s="46">
        <v>0</v>
      </c>
      <c r="P83" s="47">
        <f t="shared" si="35"/>
        <v>0</v>
      </c>
      <c r="Q83" s="45">
        <f t="shared" si="36"/>
        <v>0</v>
      </c>
      <c r="R83" s="45">
        <v>0</v>
      </c>
      <c r="S83" s="46">
        <v>0</v>
      </c>
      <c r="T83" s="45">
        <f t="shared" si="37"/>
        <v>0</v>
      </c>
      <c r="U83" s="45">
        <v>0</v>
      </c>
      <c r="V83" s="45">
        <v>0</v>
      </c>
      <c r="W83" s="45">
        <f t="shared" si="38"/>
        <v>0</v>
      </c>
      <c r="X83" s="45">
        <v>0</v>
      </c>
      <c r="Y83" s="46">
        <v>0</v>
      </c>
      <c r="Z83" s="47">
        <f t="shared" si="39"/>
        <v>0</v>
      </c>
      <c r="AA83" s="45">
        <f t="shared" si="40"/>
        <v>0</v>
      </c>
      <c r="AB83" s="45">
        <v>0</v>
      </c>
      <c r="AC83" s="46">
        <v>0</v>
      </c>
      <c r="AD83" s="45">
        <f t="shared" si="41"/>
        <v>0</v>
      </c>
      <c r="AE83" s="45">
        <v>0</v>
      </c>
      <c r="AF83" s="46">
        <v>0</v>
      </c>
      <c r="AG83" s="45">
        <f t="shared" si="42"/>
        <v>0</v>
      </c>
      <c r="AH83" s="45">
        <v>0</v>
      </c>
      <c r="AI83" s="46">
        <v>0</v>
      </c>
      <c r="AJ83" s="45">
        <f t="shared" si="43"/>
        <v>0</v>
      </c>
      <c r="AK83" s="45">
        <v>0</v>
      </c>
      <c r="AL83" s="46">
        <v>0</v>
      </c>
      <c r="AM83" s="45">
        <f t="shared" si="44"/>
        <v>0</v>
      </c>
      <c r="AN83" s="45">
        <v>0</v>
      </c>
      <c r="AO83" s="46">
        <v>0</v>
      </c>
    </row>
    <row r="84" spans="1:41" ht="19.5" customHeight="1">
      <c r="A84" s="44" t="s">
        <v>259</v>
      </c>
      <c r="B84" s="44" t="s">
        <v>89</v>
      </c>
      <c r="C84" s="44" t="s">
        <v>127</v>
      </c>
      <c r="D84" s="44" t="s">
        <v>260</v>
      </c>
      <c r="E84" s="45">
        <f t="shared" si="30"/>
        <v>3.26</v>
      </c>
      <c r="F84" s="45">
        <f t="shared" si="31"/>
        <v>3.26</v>
      </c>
      <c r="G84" s="45">
        <f t="shared" si="32"/>
        <v>3.26</v>
      </c>
      <c r="H84" s="45">
        <v>0</v>
      </c>
      <c r="I84" s="46">
        <v>3.26</v>
      </c>
      <c r="J84" s="45">
        <f t="shared" si="33"/>
        <v>0</v>
      </c>
      <c r="K84" s="45">
        <v>0</v>
      </c>
      <c r="L84" s="46">
        <v>0</v>
      </c>
      <c r="M84" s="45">
        <f t="shared" si="34"/>
        <v>0</v>
      </c>
      <c r="N84" s="45">
        <v>0</v>
      </c>
      <c r="O84" s="46">
        <v>0</v>
      </c>
      <c r="P84" s="47">
        <f t="shared" si="35"/>
        <v>0</v>
      </c>
      <c r="Q84" s="45">
        <f t="shared" si="36"/>
        <v>0</v>
      </c>
      <c r="R84" s="45">
        <v>0</v>
      </c>
      <c r="S84" s="46">
        <v>0</v>
      </c>
      <c r="T84" s="45">
        <f t="shared" si="37"/>
        <v>0</v>
      </c>
      <c r="U84" s="45">
        <v>0</v>
      </c>
      <c r="V84" s="45">
        <v>0</v>
      </c>
      <c r="W84" s="45">
        <f t="shared" si="38"/>
        <v>0</v>
      </c>
      <c r="X84" s="45">
        <v>0</v>
      </c>
      <c r="Y84" s="46">
        <v>0</v>
      </c>
      <c r="Z84" s="47">
        <f t="shared" si="39"/>
        <v>0</v>
      </c>
      <c r="AA84" s="45">
        <f t="shared" si="40"/>
        <v>0</v>
      </c>
      <c r="AB84" s="45">
        <v>0</v>
      </c>
      <c r="AC84" s="46">
        <v>0</v>
      </c>
      <c r="AD84" s="45">
        <f t="shared" si="41"/>
        <v>0</v>
      </c>
      <c r="AE84" s="45">
        <v>0</v>
      </c>
      <c r="AF84" s="46">
        <v>0</v>
      </c>
      <c r="AG84" s="45">
        <f t="shared" si="42"/>
        <v>0</v>
      </c>
      <c r="AH84" s="45">
        <v>0</v>
      </c>
      <c r="AI84" s="46">
        <v>0</v>
      </c>
      <c r="AJ84" s="45">
        <f t="shared" si="43"/>
        <v>0</v>
      </c>
      <c r="AK84" s="45">
        <v>0</v>
      </c>
      <c r="AL84" s="46">
        <v>0</v>
      </c>
      <c r="AM84" s="45">
        <f t="shared" si="44"/>
        <v>0</v>
      </c>
      <c r="AN84" s="45">
        <v>0</v>
      </c>
      <c r="AO84" s="46">
        <v>0</v>
      </c>
    </row>
    <row r="85" spans="1:41" ht="19.5" customHeight="1">
      <c r="A85" s="44" t="s">
        <v>36</v>
      </c>
      <c r="B85" s="44" t="s">
        <v>36</v>
      </c>
      <c r="C85" s="44" t="s">
        <v>36</v>
      </c>
      <c r="D85" s="44" t="s">
        <v>129</v>
      </c>
      <c r="E85" s="45">
        <f t="shared" si="30"/>
        <v>935.14</v>
      </c>
      <c r="F85" s="45">
        <f t="shared" si="31"/>
        <v>935.14</v>
      </c>
      <c r="G85" s="45">
        <f t="shared" si="32"/>
        <v>935.14</v>
      </c>
      <c r="H85" s="45">
        <v>453.14</v>
      </c>
      <c r="I85" s="46">
        <v>482</v>
      </c>
      <c r="J85" s="45">
        <f t="shared" si="33"/>
        <v>0</v>
      </c>
      <c r="K85" s="45">
        <v>0</v>
      </c>
      <c r="L85" s="46">
        <v>0</v>
      </c>
      <c r="M85" s="45">
        <f t="shared" si="34"/>
        <v>0</v>
      </c>
      <c r="N85" s="45">
        <v>0</v>
      </c>
      <c r="O85" s="46">
        <v>0</v>
      </c>
      <c r="P85" s="47">
        <f t="shared" si="35"/>
        <v>0</v>
      </c>
      <c r="Q85" s="45">
        <f t="shared" si="36"/>
        <v>0</v>
      </c>
      <c r="R85" s="45">
        <v>0</v>
      </c>
      <c r="S85" s="46">
        <v>0</v>
      </c>
      <c r="T85" s="45">
        <f t="shared" si="37"/>
        <v>0</v>
      </c>
      <c r="U85" s="45">
        <v>0</v>
      </c>
      <c r="V85" s="45">
        <v>0</v>
      </c>
      <c r="W85" s="45">
        <f t="shared" si="38"/>
        <v>0</v>
      </c>
      <c r="X85" s="45">
        <v>0</v>
      </c>
      <c r="Y85" s="46">
        <v>0</v>
      </c>
      <c r="Z85" s="47">
        <f t="shared" si="39"/>
        <v>0</v>
      </c>
      <c r="AA85" s="45">
        <f t="shared" si="40"/>
        <v>0</v>
      </c>
      <c r="AB85" s="45">
        <v>0</v>
      </c>
      <c r="AC85" s="46">
        <v>0</v>
      </c>
      <c r="AD85" s="45">
        <f t="shared" si="41"/>
        <v>0</v>
      </c>
      <c r="AE85" s="45">
        <v>0</v>
      </c>
      <c r="AF85" s="46">
        <v>0</v>
      </c>
      <c r="AG85" s="45">
        <f t="shared" si="42"/>
        <v>0</v>
      </c>
      <c r="AH85" s="45">
        <v>0</v>
      </c>
      <c r="AI85" s="46">
        <v>0</v>
      </c>
      <c r="AJ85" s="45">
        <f t="shared" si="43"/>
        <v>0</v>
      </c>
      <c r="AK85" s="45">
        <v>0</v>
      </c>
      <c r="AL85" s="46">
        <v>0</v>
      </c>
      <c r="AM85" s="45">
        <f t="shared" si="44"/>
        <v>0</v>
      </c>
      <c r="AN85" s="45">
        <v>0</v>
      </c>
      <c r="AO85" s="46">
        <v>0</v>
      </c>
    </row>
    <row r="86" spans="1:41" ht="19.5" customHeight="1">
      <c r="A86" s="44" t="s">
        <v>36</v>
      </c>
      <c r="B86" s="44" t="s">
        <v>36</v>
      </c>
      <c r="C86" s="44" t="s">
        <v>36</v>
      </c>
      <c r="D86" s="44" t="s">
        <v>254</v>
      </c>
      <c r="E86" s="45">
        <f t="shared" si="30"/>
        <v>924.1</v>
      </c>
      <c r="F86" s="45">
        <f t="shared" si="31"/>
        <v>924.1</v>
      </c>
      <c r="G86" s="45">
        <f t="shared" si="32"/>
        <v>924.1</v>
      </c>
      <c r="H86" s="45">
        <v>453.1</v>
      </c>
      <c r="I86" s="46">
        <v>471</v>
      </c>
      <c r="J86" s="45">
        <f t="shared" si="33"/>
        <v>0</v>
      </c>
      <c r="K86" s="45">
        <v>0</v>
      </c>
      <c r="L86" s="46">
        <v>0</v>
      </c>
      <c r="M86" s="45">
        <f t="shared" si="34"/>
        <v>0</v>
      </c>
      <c r="N86" s="45">
        <v>0</v>
      </c>
      <c r="O86" s="46">
        <v>0</v>
      </c>
      <c r="P86" s="47">
        <f t="shared" si="35"/>
        <v>0</v>
      </c>
      <c r="Q86" s="45">
        <f t="shared" si="36"/>
        <v>0</v>
      </c>
      <c r="R86" s="45">
        <v>0</v>
      </c>
      <c r="S86" s="46">
        <v>0</v>
      </c>
      <c r="T86" s="45">
        <f t="shared" si="37"/>
        <v>0</v>
      </c>
      <c r="U86" s="45">
        <v>0</v>
      </c>
      <c r="V86" s="45">
        <v>0</v>
      </c>
      <c r="W86" s="45">
        <f t="shared" si="38"/>
        <v>0</v>
      </c>
      <c r="X86" s="45">
        <v>0</v>
      </c>
      <c r="Y86" s="46">
        <v>0</v>
      </c>
      <c r="Z86" s="47">
        <f t="shared" si="39"/>
        <v>0</v>
      </c>
      <c r="AA86" s="45">
        <f t="shared" si="40"/>
        <v>0</v>
      </c>
      <c r="AB86" s="45">
        <v>0</v>
      </c>
      <c r="AC86" s="46">
        <v>0</v>
      </c>
      <c r="AD86" s="45">
        <f t="shared" si="41"/>
        <v>0</v>
      </c>
      <c r="AE86" s="45">
        <v>0</v>
      </c>
      <c r="AF86" s="46">
        <v>0</v>
      </c>
      <c r="AG86" s="45">
        <f t="shared" si="42"/>
        <v>0</v>
      </c>
      <c r="AH86" s="45">
        <v>0</v>
      </c>
      <c r="AI86" s="46">
        <v>0</v>
      </c>
      <c r="AJ86" s="45">
        <f t="shared" si="43"/>
        <v>0</v>
      </c>
      <c r="AK86" s="45">
        <v>0</v>
      </c>
      <c r="AL86" s="46">
        <v>0</v>
      </c>
      <c r="AM86" s="45">
        <f t="shared" si="44"/>
        <v>0</v>
      </c>
      <c r="AN86" s="45">
        <v>0</v>
      </c>
      <c r="AO86" s="46">
        <v>0</v>
      </c>
    </row>
    <row r="87" spans="1:41" ht="19.5" customHeight="1">
      <c r="A87" s="44" t="s">
        <v>255</v>
      </c>
      <c r="B87" s="44" t="s">
        <v>89</v>
      </c>
      <c r="C87" s="44" t="s">
        <v>130</v>
      </c>
      <c r="D87" s="44" t="s">
        <v>256</v>
      </c>
      <c r="E87" s="45">
        <f t="shared" si="30"/>
        <v>342.1</v>
      </c>
      <c r="F87" s="45">
        <f t="shared" si="31"/>
        <v>342.1</v>
      </c>
      <c r="G87" s="45">
        <f t="shared" si="32"/>
        <v>342.1</v>
      </c>
      <c r="H87" s="45">
        <v>244.1</v>
      </c>
      <c r="I87" s="46">
        <v>98</v>
      </c>
      <c r="J87" s="45">
        <f t="shared" si="33"/>
        <v>0</v>
      </c>
      <c r="K87" s="45">
        <v>0</v>
      </c>
      <c r="L87" s="46">
        <v>0</v>
      </c>
      <c r="M87" s="45">
        <f t="shared" si="34"/>
        <v>0</v>
      </c>
      <c r="N87" s="45">
        <v>0</v>
      </c>
      <c r="O87" s="46">
        <v>0</v>
      </c>
      <c r="P87" s="47">
        <f t="shared" si="35"/>
        <v>0</v>
      </c>
      <c r="Q87" s="45">
        <f t="shared" si="36"/>
        <v>0</v>
      </c>
      <c r="R87" s="45">
        <v>0</v>
      </c>
      <c r="S87" s="46">
        <v>0</v>
      </c>
      <c r="T87" s="45">
        <f t="shared" si="37"/>
        <v>0</v>
      </c>
      <c r="U87" s="45">
        <v>0</v>
      </c>
      <c r="V87" s="45">
        <v>0</v>
      </c>
      <c r="W87" s="45">
        <f t="shared" si="38"/>
        <v>0</v>
      </c>
      <c r="X87" s="45">
        <v>0</v>
      </c>
      <c r="Y87" s="46">
        <v>0</v>
      </c>
      <c r="Z87" s="47">
        <f t="shared" si="39"/>
        <v>0</v>
      </c>
      <c r="AA87" s="45">
        <f t="shared" si="40"/>
        <v>0</v>
      </c>
      <c r="AB87" s="45">
        <v>0</v>
      </c>
      <c r="AC87" s="46">
        <v>0</v>
      </c>
      <c r="AD87" s="45">
        <f t="shared" si="41"/>
        <v>0</v>
      </c>
      <c r="AE87" s="45">
        <v>0</v>
      </c>
      <c r="AF87" s="46">
        <v>0</v>
      </c>
      <c r="AG87" s="45">
        <f t="shared" si="42"/>
        <v>0</v>
      </c>
      <c r="AH87" s="45">
        <v>0</v>
      </c>
      <c r="AI87" s="46">
        <v>0</v>
      </c>
      <c r="AJ87" s="45">
        <f t="shared" si="43"/>
        <v>0</v>
      </c>
      <c r="AK87" s="45">
        <v>0</v>
      </c>
      <c r="AL87" s="46">
        <v>0</v>
      </c>
      <c r="AM87" s="45">
        <f t="shared" si="44"/>
        <v>0</v>
      </c>
      <c r="AN87" s="45">
        <v>0</v>
      </c>
      <c r="AO87" s="46">
        <v>0</v>
      </c>
    </row>
    <row r="88" spans="1:41" ht="19.5" customHeight="1">
      <c r="A88" s="44" t="s">
        <v>255</v>
      </c>
      <c r="B88" s="44" t="s">
        <v>94</v>
      </c>
      <c r="C88" s="44" t="s">
        <v>130</v>
      </c>
      <c r="D88" s="44" t="s">
        <v>257</v>
      </c>
      <c r="E88" s="45">
        <f t="shared" si="30"/>
        <v>582</v>
      </c>
      <c r="F88" s="45">
        <f t="shared" si="31"/>
        <v>582</v>
      </c>
      <c r="G88" s="45">
        <f t="shared" si="32"/>
        <v>582</v>
      </c>
      <c r="H88" s="45">
        <v>209</v>
      </c>
      <c r="I88" s="46">
        <v>373</v>
      </c>
      <c r="J88" s="45">
        <f t="shared" si="33"/>
        <v>0</v>
      </c>
      <c r="K88" s="45">
        <v>0</v>
      </c>
      <c r="L88" s="46">
        <v>0</v>
      </c>
      <c r="M88" s="45">
        <f t="shared" si="34"/>
        <v>0</v>
      </c>
      <c r="N88" s="45">
        <v>0</v>
      </c>
      <c r="O88" s="46">
        <v>0</v>
      </c>
      <c r="P88" s="47">
        <f t="shared" si="35"/>
        <v>0</v>
      </c>
      <c r="Q88" s="45">
        <f t="shared" si="36"/>
        <v>0</v>
      </c>
      <c r="R88" s="45">
        <v>0</v>
      </c>
      <c r="S88" s="46">
        <v>0</v>
      </c>
      <c r="T88" s="45">
        <f t="shared" si="37"/>
        <v>0</v>
      </c>
      <c r="U88" s="45">
        <v>0</v>
      </c>
      <c r="V88" s="45">
        <v>0</v>
      </c>
      <c r="W88" s="45">
        <f t="shared" si="38"/>
        <v>0</v>
      </c>
      <c r="X88" s="45">
        <v>0</v>
      </c>
      <c r="Y88" s="46">
        <v>0</v>
      </c>
      <c r="Z88" s="47">
        <f t="shared" si="39"/>
        <v>0</v>
      </c>
      <c r="AA88" s="45">
        <f t="shared" si="40"/>
        <v>0</v>
      </c>
      <c r="AB88" s="45">
        <v>0</v>
      </c>
      <c r="AC88" s="46">
        <v>0</v>
      </c>
      <c r="AD88" s="45">
        <f t="shared" si="41"/>
        <v>0</v>
      </c>
      <c r="AE88" s="45">
        <v>0</v>
      </c>
      <c r="AF88" s="46">
        <v>0</v>
      </c>
      <c r="AG88" s="45">
        <f t="shared" si="42"/>
        <v>0</v>
      </c>
      <c r="AH88" s="45">
        <v>0</v>
      </c>
      <c r="AI88" s="46">
        <v>0</v>
      </c>
      <c r="AJ88" s="45">
        <f t="shared" si="43"/>
        <v>0</v>
      </c>
      <c r="AK88" s="45">
        <v>0</v>
      </c>
      <c r="AL88" s="46">
        <v>0</v>
      </c>
      <c r="AM88" s="45">
        <f t="shared" si="44"/>
        <v>0</v>
      </c>
      <c r="AN88" s="45">
        <v>0</v>
      </c>
      <c r="AO88" s="46">
        <v>0</v>
      </c>
    </row>
    <row r="89" spans="1:41" ht="19.5" customHeight="1">
      <c r="A89" s="44" t="s">
        <v>36</v>
      </c>
      <c r="B89" s="44" t="s">
        <v>36</v>
      </c>
      <c r="C89" s="44" t="s">
        <v>36</v>
      </c>
      <c r="D89" s="44" t="s">
        <v>258</v>
      </c>
      <c r="E89" s="45">
        <f t="shared" si="30"/>
        <v>11</v>
      </c>
      <c r="F89" s="45">
        <f t="shared" si="31"/>
        <v>11</v>
      </c>
      <c r="G89" s="45">
        <f t="shared" si="32"/>
        <v>11</v>
      </c>
      <c r="H89" s="45">
        <v>0</v>
      </c>
      <c r="I89" s="46">
        <v>11</v>
      </c>
      <c r="J89" s="45">
        <f t="shared" si="33"/>
        <v>0</v>
      </c>
      <c r="K89" s="45">
        <v>0</v>
      </c>
      <c r="L89" s="46">
        <v>0</v>
      </c>
      <c r="M89" s="45">
        <f t="shared" si="34"/>
        <v>0</v>
      </c>
      <c r="N89" s="45">
        <v>0</v>
      </c>
      <c r="O89" s="46">
        <v>0</v>
      </c>
      <c r="P89" s="47">
        <f t="shared" si="35"/>
        <v>0</v>
      </c>
      <c r="Q89" s="45">
        <f t="shared" si="36"/>
        <v>0</v>
      </c>
      <c r="R89" s="45">
        <v>0</v>
      </c>
      <c r="S89" s="46">
        <v>0</v>
      </c>
      <c r="T89" s="45">
        <f t="shared" si="37"/>
        <v>0</v>
      </c>
      <c r="U89" s="45">
        <v>0</v>
      </c>
      <c r="V89" s="45">
        <v>0</v>
      </c>
      <c r="W89" s="45">
        <f t="shared" si="38"/>
        <v>0</v>
      </c>
      <c r="X89" s="45">
        <v>0</v>
      </c>
      <c r="Y89" s="46">
        <v>0</v>
      </c>
      <c r="Z89" s="47">
        <f t="shared" si="39"/>
        <v>0</v>
      </c>
      <c r="AA89" s="45">
        <f t="shared" si="40"/>
        <v>0</v>
      </c>
      <c r="AB89" s="45">
        <v>0</v>
      </c>
      <c r="AC89" s="46">
        <v>0</v>
      </c>
      <c r="AD89" s="45">
        <f t="shared" si="41"/>
        <v>0</v>
      </c>
      <c r="AE89" s="45">
        <v>0</v>
      </c>
      <c r="AF89" s="46">
        <v>0</v>
      </c>
      <c r="AG89" s="45">
        <f t="shared" si="42"/>
        <v>0</v>
      </c>
      <c r="AH89" s="45">
        <v>0</v>
      </c>
      <c r="AI89" s="46">
        <v>0</v>
      </c>
      <c r="AJ89" s="45">
        <f t="shared" si="43"/>
        <v>0</v>
      </c>
      <c r="AK89" s="45">
        <v>0</v>
      </c>
      <c r="AL89" s="46">
        <v>0</v>
      </c>
      <c r="AM89" s="45">
        <f t="shared" si="44"/>
        <v>0</v>
      </c>
      <c r="AN89" s="45">
        <v>0</v>
      </c>
      <c r="AO89" s="46">
        <v>0</v>
      </c>
    </row>
    <row r="90" spans="1:41" ht="19.5" customHeight="1">
      <c r="A90" s="44" t="s">
        <v>259</v>
      </c>
      <c r="B90" s="44" t="s">
        <v>89</v>
      </c>
      <c r="C90" s="44" t="s">
        <v>130</v>
      </c>
      <c r="D90" s="44" t="s">
        <v>260</v>
      </c>
      <c r="E90" s="45">
        <f t="shared" si="30"/>
        <v>11</v>
      </c>
      <c r="F90" s="45">
        <f t="shared" si="31"/>
        <v>11</v>
      </c>
      <c r="G90" s="45">
        <f t="shared" si="32"/>
        <v>11</v>
      </c>
      <c r="H90" s="45">
        <v>0</v>
      </c>
      <c r="I90" s="46">
        <v>11</v>
      </c>
      <c r="J90" s="45">
        <f t="shared" si="33"/>
        <v>0</v>
      </c>
      <c r="K90" s="45">
        <v>0</v>
      </c>
      <c r="L90" s="46">
        <v>0</v>
      </c>
      <c r="M90" s="45">
        <f t="shared" si="34"/>
        <v>0</v>
      </c>
      <c r="N90" s="45">
        <v>0</v>
      </c>
      <c r="O90" s="46">
        <v>0</v>
      </c>
      <c r="P90" s="47">
        <f t="shared" si="35"/>
        <v>0</v>
      </c>
      <c r="Q90" s="45">
        <f t="shared" si="36"/>
        <v>0</v>
      </c>
      <c r="R90" s="45">
        <v>0</v>
      </c>
      <c r="S90" s="46">
        <v>0</v>
      </c>
      <c r="T90" s="45">
        <f t="shared" si="37"/>
        <v>0</v>
      </c>
      <c r="U90" s="45">
        <v>0</v>
      </c>
      <c r="V90" s="45">
        <v>0</v>
      </c>
      <c r="W90" s="45">
        <f t="shared" si="38"/>
        <v>0</v>
      </c>
      <c r="X90" s="45">
        <v>0</v>
      </c>
      <c r="Y90" s="46">
        <v>0</v>
      </c>
      <c r="Z90" s="47">
        <f t="shared" si="39"/>
        <v>0</v>
      </c>
      <c r="AA90" s="45">
        <f t="shared" si="40"/>
        <v>0</v>
      </c>
      <c r="AB90" s="45">
        <v>0</v>
      </c>
      <c r="AC90" s="46">
        <v>0</v>
      </c>
      <c r="AD90" s="45">
        <f t="shared" si="41"/>
        <v>0</v>
      </c>
      <c r="AE90" s="45">
        <v>0</v>
      </c>
      <c r="AF90" s="46">
        <v>0</v>
      </c>
      <c r="AG90" s="45">
        <f t="shared" si="42"/>
        <v>0</v>
      </c>
      <c r="AH90" s="45">
        <v>0</v>
      </c>
      <c r="AI90" s="46">
        <v>0</v>
      </c>
      <c r="AJ90" s="45">
        <f t="shared" si="43"/>
        <v>0</v>
      </c>
      <c r="AK90" s="45">
        <v>0</v>
      </c>
      <c r="AL90" s="46">
        <v>0</v>
      </c>
      <c r="AM90" s="45">
        <f t="shared" si="44"/>
        <v>0</v>
      </c>
      <c r="AN90" s="45">
        <v>0</v>
      </c>
      <c r="AO90" s="46">
        <v>0</v>
      </c>
    </row>
    <row r="91" spans="1:41" ht="19.5" customHeight="1">
      <c r="A91" s="44" t="s">
        <v>36</v>
      </c>
      <c r="B91" s="44" t="s">
        <v>36</v>
      </c>
      <c r="C91" s="44" t="s">
        <v>36</v>
      </c>
      <c r="D91" s="44" t="s">
        <v>245</v>
      </c>
      <c r="E91" s="45">
        <f t="shared" si="30"/>
        <v>0.04</v>
      </c>
      <c r="F91" s="45">
        <f t="shared" si="31"/>
        <v>0.04</v>
      </c>
      <c r="G91" s="45">
        <f t="shared" si="32"/>
        <v>0.04</v>
      </c>
      <c r="H91" s="45">
        <v>0.04</v>
      </c>
      <c r="I91" s="46">
        <v>0</v>
      </c>
      <c r="J91" s="45">
        <f t="shared" si="33"/>
        <v>0</v>
      </c>
      <c r="K91" s="45">
        <v>0</v>
      </c>
      <c r="L91" s="46">
        <v>0</v>
      </c>
      <c r="M91" s="45">
        <f t="shared" si="34"/>
        <v>0</v>
      </c>
      <c r="N91" s="45">
        <v>0</v>
      </c>
      <c r="O91" s="46">
        <v>0</v>
      </c>
      <c r="P91" s="47">
        <f t="shared" si="35"/>
        <v>0</v>
      </c>
      <c r="Q91" s="45">
        <f t="shared" si="36"/>
        <v>0</v>
      </c>
      <c r="R91" s="45">
        <v>0</v>
      </c>
      <c r="S91" s="46">
        <v>0</v>
      </c>
      <c r="T91" s="45">
        <f t="shared" si="37"/>
        <v>0</v>
      </c>
      <c r="U91" s="45">
        <v>0</v>
      </c>
      <c r="V91" s="45">
        <v>0</v>
      </c>
      <c r="W91" s="45">
        <f t="shared" si="38"/>
        <v>0</v>
      </c>
      <c r="X91" s="45">
        <v>0</v>
      </c>
      <c r="Y91" s="46">
        <v>0</v>
      </c>
      <c r="Z91" s="47">
        <f t="shared" si="39"/>
        <v>0</v>
      </c>
      <c r="AA91" s="45">
        <f t="shared" si="40"/>
        <v>0</v>
      </c>
      <c r="AB91" s="45">
        <v>0</v>
      </c>
      <c r="AC91" s="46">
        <v>0</v>
      </c>
      <c r="AD91" s="45">
        <f t="shared" si="41"/>
        <v>0</v>
      </c>
      <c r="AE91" s="45">
        <v>0</v>
      </c>
      <c r="AF91" s="46">
        <v>0</v>
      </c>
      <c r="AG91" s="45">
        <f t="shared" si="42"/>
        <v>0</v>
      </c>
      <c r="AH91" s="45">
        <v>0</v>
      </c>
      <c r="AI91" s="46">
        <v>0</v>
      </c>
      <c r="AJ91" s="45">
        <f t="shared" si="43"/>
        <v>0</v>
      </c>
      <c r="AK91" s="45">
        <v>0</v>
      </c>
      <c r="AL91" s="46">
        <v>0</v>
      </c>
      <c r="AM91" s="45">
        <f t="shared" si="44"/>
        <v>0</v>
      </c>
      <c r="AN91" s="45">
        <v>0</v>
      </c>
      <c r="AO91" s="46">
        <v>0</v>
      </c>
    </row>
    <row r="92" spans="1:41" ht="19.5" customHeight="1">
      <c r="A92" s="44" t="s">
        <v>246</v>
      </c>
      <c r="B92" s="44" t="s">
        <v>89</v>
      </c>
      <c r="C92" s="44" t="s">
        <v>130</v>
      </c>
      <c r="D92" s="44" t="s">
        <v>247</v>
      </c>
      <c r="E92" s="45">
        <f t="shared" si="30"/>
        <v>0.04</v>
      </c>
      <c r="F92" s="45">
        <f t="shared" si="31"/>
        <v>0.04</v>
      </c>
      <c r="G92" s="45">
        <f t="shared" si="32"/>
        <v>0.04</v>
      </c>
      <c r="H92" s="45">
        <v>0.04</v>
      </c>
      <c r="I92" s="46">
        <v>0</v>
      </c>
      <c r="J92" s="45">
        <f t="shared" si="33"/>
        <v>0</v>
      </c>
      <c r="K92" s="45">
        <v>0</v>
      </c>
      <c r="L92" s="46">
        <v>0</v>
      </c>
      <c r="M92" s="45">
        <f t="shared" si="34"/>
        <v>0</v>
      </c>
      <c r="N92" s="45">
        <v>0</v>
      </c>
      <c r="O92" s="46">
        <v>0</v>
      </c>
      <c r="P92" s="47">
        <f t="shared" si="35"/>
        <v>0</v>
      </c>
      <c r="Q92" s="45">
        <f t="shared" si="36"/>
        <v>0</v>
      </c>
      <c r="R92" s="45">
        <v>0</v>
      </c>
      <c r="S92" s="46">
        <v>0</v>
      </c>
      <c r="T92" s="45">
        <f t="shared" si="37"/>
        <v>0</v>
      </c>
      <c r="U92" s="45">
        <v>0</v>
      </c>
      <c r="V92" s="45">
        <v>0</v>
      </c>
      <c r="W92" s="45">
        <f t="shared" si="38"/>
        <v>0</v>
      </c>
      <c r="X92" s="45">
        <v>0</v>
      </c>
      <c r="Y92" s="46">
        <v>0</v>
      </c>
      <c r="Z92" s="47">
        <f t="shared" si="39"/>
        <v>0</v>
      </c>
      <c r="AA92" s="45">
        <f t="shared" si="40"/>
        <v>0</v>
      </c>
      <c r="AB92" s="45">
        <v>0</v>
      </c>
      <c r="AC92" s="46">
        <v>0</v>
      </c>
      <c r="AD92" s="45">
        <f t="shared" si="41"/>
        <v>0</v>
      </c>
      <c r="AE92" s="45">
        <v>0</v>
      </c>
      <c r="AF92" s="46">
        <v>0</v>
      </c>
      <c r="AG92" s="45">
        <f t="shared" si="42"/>
        <v>0</v>
      </c>
      <c r="AH92" s="45">
        <v>0</v>
      </c>
      <c r="AI92" s="46">
        <v>0</v>
      </c>
      <c r="AJ92" s="45">
        <f t="shared" si="43"/>
        <v>0</v>
      </c>
      <c r="AK92" s="45">
        <v>0</v>
      </c>
      <c r="AL92" s="46">
        <v>0</v>
      </c>
      <c r="AM92" s="45">
        <f t="shared" si="44"/>
        <v>0</v>
      </c>
      <c r="AN92" s="45">
        <v>0</v>
      </c>
      <c r="AO92" s="46">
        <v>0</v>
      </c>
    </row>
    <row r="93" spans="1:41" ht="19.5" customHeight="1">
      <c r="A93" s="44" t="s">
        <v>36</v>
      </c>
      <c r="B93" s="44" t="s">
        <v>36</v>
      </c>
      <c r="C93" s="44" t="s">
        <v>36</v>
      </c>
      <c r="D93" s="44" t="s">
        <v>133</v>
      </c>
      <c r="E93" s="45">
        <f t="shared" si="30"/>
        <v>7552.42</v>
      </c>
      <c r="F93" s="45">
        <f t="shared" si="31"/>
        <v>7552.42</v>
      </c>
      <c r="G93" s="45">
        <f t="shared" si="32"/>
        <v>7552.42</v>
      </c>
      <c r="H93" s="45">
        <v>2299.76</v>
      </c>
      <c r="I93" s="46">
        <v>5252.66</v>
      </c>
      <c r="J93" s="45">
        <f t="shared" si="33"/>
        <v>0</v>
      </c>
      <c r="K93" s="45">
        <v>0</v>
      </c>
      <c r="L93" s="46">
        <v>0</v>
      </c>
      <c r="M93" s="45">
        <f t="shared" si="34"/>
        <v>0</v>
      </c>
      <c r="N93" s="45">
        <v>0</v>
      </c>
      <c r="O93" s="46">
        <v>0</v>
      </c>
      <c r="P93" s="47">
        <f t="shared" si="35"/>
        <v>0</v>
      </c>
      <c r="Q93" s="45">
        <f t="shared" si="36"/>
        <v>0</v>
      </c>
      <c r="R93" s="45">
        <v>0</v>
      </c>
      <c r="S93" s="46">
        <v>0</v>
      </c>
      <c r="T93" s="45">
        <f t="shared" si="37"/>
        <v>0</v>
      </c>
      <c r="U93" s="45">
        <v>0</v>
      </c>
      <c r="V93" s="45">
        <v>0</v>
      </c>
      <c r="W93" s="45">
        <f t="shared" si="38"/>
        <v>0</v>
      </c>
      <c r="X93" s="45">
        <v>0</v>
      </c>
      <c r="Y93" s="46">
        <v>0</v>
      </c>
      <c r="Z93" s="47">
        <f t="shared" si="39"/>
        <v>0</v>
      </c>
      <c r="AA93" s="45">
        <f t="shared" si="40"/>
        <v>0</v>
      </c>
      <c r="AB93" s="45">
        <v>0</v>
      </c>
      <c r="AC93" s="46">
        <v>0</v>
      </c>
      <c r="AD93" s="45">
        <f t="shared" si="41"/>
        <v>0</v>
      </c>
      <c r="AE93" s="45">
        <v>0</v>
      </c>
      <c r="AF93" s="46">
        <v>0</v>
      </c>
      <c r="AG93" s="45">
        <f t="shared" si="42"/>
        <v>0</v>
      </c>
      <c r="AH93" s="45">
        <v>0</v>
      </c>
      <c r="AI93" s="46">
        <v>0</v>
      </c>
      <c r="AJ93" s="45">
        <f t="shared" si="43"/>
        <v>0</v>
      </c>
      <c r="AK93" s="45">
        <v>0</v>
      </c>
      <c r="AL93" s="46">
        <v>0</v>
      </c>
      <c r="AM93" s="45">
        <f t="shared" si="44"/>
        <v>0</v>
      </c>
      <c r="AN93" s="45">
        <v>0</v>
      </c>
      <c r="AO93" s="46">
        <v>0</v>
      </c>
    </row>
    <row r="94" spans="1:41" ht="19.5" customHeight="1">
      <c r="A94" s="44" t="s">
        <v>36</v>
      </c>
      <c r="B94" s="44" t="s">
        <v>36</v>
      </c>
      <c r="C94" s="44" t="s">
        <v>36</v>
      </c>
      <c r="D94" s="44" t="s">
        <v>254</v>
      </c>
      <c r="E94" s="45">
        <f t="shared" si="30"/>
        <v>7440.95</v>
      </c>
      <c r="F94" s="45">
        <f t="shared" si="31"/>
        <v>7440.95</v>
      </c>
      <c r="G94" s="45">
        <f t="shared" si="32"/>
        <v>7440.95</v>
      </c>
      <c r="H94" s="45">
        <v>2288.29</v>
      </c>
      <c r="I94" s="46">
        <v>5152.66</v>
      </c>
      <c r="J94" s="45">
        <f t="shared" si="33"/>
        <v>0</v>
      </c>
      <c r="K94" s="45">
        <v>0</v>
      </c>
      <c r="L94" s="46">
        <v>0</v>
      </c>
      <c r="M94" s="45">
        <f t="shared" si="34"/>
        <v>0</v>
      </c>
      <c r="N94" s="45">
        <v>0</v>
      </c>
      <c r="O94" s="46">
        <v>0</v>
      </c>
      <c r="P94" s="47">
        <f t="shared" si="35"/>
        <v>0</v>
      </c>
      <c r="Q94" s="45">
        <f t="shared" si="36"/>
        <v>0</v>
      </c>
      <c r="R94" s="45">
        <v>0</v>
      </c>
      <c r="S94" s="46">
        <v>0</v>
      </c>
      <c r="T94" s="45">
        <f t="shared" si="37"/>
        <v>0</v>
      </c>
      <c r="U94" s="45">
        <v>0</v>
      </c>
      <c r="V94" s="45">
        <v>0</v>
      </c>
      <c r="W94" s="45">
        <f t="shared" si="38"/>
        <v>0</v>
      </c>
      <c r="X94" s="45">
        <v>0</v>
      </c>
      <c r="Y94" s="46">
        <v>0</v>
      </c>
      <c r="Z94" s="47">
        <f t="shared" si="39"/>
        <v>0</v>
      </c>
      <c r="AA94" s="45">
        <f t="shared" si="40"/>
        <v>0</v>
      </c>
      <c r="AB94" s="45">
        <v>0</v>
      </c>
      <c r="AC94" s="46">
        <v>0</v>
      </c>
      <c r="AD94" s="45">
        <f t="shared" si="41"/>
        <v>0</v>
      </c>
      <c r="AE94" s="45">
        <v>0</v>
      </c>
      <c r="AF94" s="46">
        <v>0</v>
      </c>
      <c r="AG94" s="45">
        <f t="shared" si="42"/>
        <v>0</v>
      </c>
      <c r="AH94" s="45">
        <v>0</v>
      </c>
      <c r="AI94" s="46">
        <v>0</v>
      </c>
      <c r="AJ94" s="45">
        <f t="shared" si="43"/>
        <v>0</v>
      </c>
      <c r="AK94" s="45">
        <v>0</v>
      </c>
      <c r="AL94" s="46">
        <v>0</v>
      </c>
      <c r="AM94" s="45">
        <f t="shared" si="44"/>
        <v>0</v>
      </c>
      <c r="AN94" s="45">
        <v>0</v>
      </c>
      <c r="AO94" s="46">
        <v>0</v>
      </c>
    </row>
    <row r="95" spans="1:41" ht="19.5" customHeight="1">
      <c r="A95" s="44" t="s">
        <v>255</v>
      </c>
      <c r="B95" s="44" t="s">
        <v>89</v>
      </c>
      <c r="C95" s="44" t="s">
        <v>134</v>
      </c>
      <c r="D95" s="44" t="s">
        <v>256</v>
      </c>
      <c r="E95" s="45">
        <f t="shared" si="30"/>
        <v>1993.19</v>
      </c>
      <c r="F95" s="45">
        <f t="shared" si="31"/>
        <v>1993.19</v>
      </c>
      <c r="G95" s="45">
        <f t="shared" si="32"/>
        <v>1993.19</v>
      </c>
      <c r="H95" s="45">
        <v>1740.19</v>
      </c>
      <c r="I95" s="46">
        <v>253</v>
      </c>
      <c r="J95" s="45">
        <f t="shared" si="33"/>
        <v>0</v>
      </c>
      <c r="K95" s="45">
        <v>0</v>
      </c>
      <c r="L95" s="46">
        <v>0</v>
      </c>
      <c r="M95" s="45">
        <f t="shared" si="34"/>
        <v>0</v>
      </c>
      <c r="N95" s="45">
        <v>0</v>
      </c>
      <c r="O95" s="46">
        <v>0</v>
      </c>
      <c r="P95" s="47">
        <f t="shared" si="35"/>
        <v>0</v>
      </c>
      <c r="Q95" s="45">
        <f t="shared" si="36"/>
        <v>0</v>
      </c>
      <c r="R95" s="45">
        <v>0</v>
      </c>
      <c r="S95" s="46">
        <v>0</v>
      </c>
      <c r="T95" s="45">
        <f t="shared" si="37"/>
        <v>0</v>
      </c>
      <c r="U95" s="45">
        <v>0</v>
      </c>
      <c r="V95" s="45">
        <v>0</v>
      </c>
      <c r="W95" s="45">
        <f t="shared" si="38"/>
        <v>0</v>
      </c>
      <c r="X95" s="45">
        <v>0</v>
      </c>
      <c r="Y95" s="46">
        <v>0</v>
      </c>
      <c r="Z95" s="47">
        <f t="shared" si="39"/>
        <v>0</v>
      </c>
      <c r="AA95" s="45">
        <f t="shared" si="40"/>
        <v>0</v>
      </c>
      <c r="AB95" s="45">
        <v>0</v>
      </c>
      <c r="AC95" s="46">
        <v>0</v>
      </c>
      <c r="AD95" s="45">
        <f t="shared" si="41"/>
        <v>0</v>
      </c>
      <c r="AE95" s="45">
        <v>0</v>
      </c>
      <c r="AF95" s="46">
        <v>0</v>
      </c>
      <c r="AG95" s="45">
        <f t="shared" si="42"/>
        <v>0</v>
      </c>
      <c r="AH95" s="45">
        <v>0</v>
      </c>
      <c r="AI95" s="46">
        <v>0</v>
      </c>
      <c r="AJ95" s="45">
        <f t="shared" si="43"/>
        <v>0</v>
      </c>
      <c r="AK95" s="45">
        <v>0</v>
      </c>
      <c r="AL95" s="46">
        <v>0</v>
      </c>
      <c r="AM95" s="45">
        <f t="shared" si="44"/>
        <v>0</v>
      </c>
      <c r="AN95" s="45">
        <v>0</v>
      </c>
      <c r="AO95" s="46">
        <v>0</v>
      </c>
    </row>
    <row r="96" spans="1:41" ht="19.5" customHeight="1">
      <c r="A96" s="44" t="s">
        <v>255</v>
      </c>
      <c r="B96" s="44" t="s">
        <v>94</v>
      </c>
      <c r="C96" s="44" t="s">
        <v>134</v>
      </c>
      <c r="D96" s="44" t="s">
        <v>257</v>
      </c>
      <c r="E96" s="45">
        <f t="shared" si="30"/>
        <v>5447.76</v>
      </c>
      <c r="F96" s="45">
        <f t="shared" si="31"/>
        <v>5447.76</v>
      </c>
      <c r="G96" s="45">
        <f t="shared" si="32"/>
        <v>5447.76</v>
      </c>
      <c r="H96" s="45">
        <v>548.1</v>
      </c>
      <c r="I96" s="46">
        <v>4899.66</v>
      </c>
      <c r="J96" s="45">
        <f t="shared" si="33"/>
        <v>0</v>
      </c>
      <c r="K96" s="45">
        <v>0</v>
      </c>
      <c r="L96" s="46">
        <v>0</v>
      </c>
      <c r="M96" s="45">
        <f t="shared" si="34"/>
        <v>0</v>
      </c>
      <c r="N96" s="45">
        <v>0</v>
      </c>
      <c r="O96" s="46">
        <v>0</v>
      </c>
      <c r="P96" s="47">
        <f t="shared" si="35"/>
        <v>0</v>
      </c>
      <c r="Q96" s="45">
        <f t="shared" si="36"/>
        <v>0</v>
      </c>
      <c r="R96" s="45">
        <v>0</v>
      </c>
      <c r="S96" s="46">
        <v>0</v>
      </c>
      <c r="T96" s="45">
        <f t="shared" si="37"/>
        <v>0</v>
      </c>
      <c r="U96" s="45">
        <v>0</v>
      </c>
      <c r="V96" s="45">
        <v>0</v>
      </c>
      <c r="W96" s="45">
        <f t="shared" si="38"/>
        <v>0</v>
      </c>
      <c r="X96" s="45">
        <v>0</v>
      </c>
      <c r="Y96" s="46">
        <v>0</v>
      </c>
      <c r="Z96" s="47">
        <f t="shared" si="39"/>
        <v>0</v>
      </c>
      <c r="AA96" s="45">
        <f t="shared" si="40"/>
        <v>0</v>
      </c>
      <c r="AB96" s="45">
        <v>0</v>
      </c>
      <c r="AC96" s="46">
        <v>0</v>
      </c>
      <c r="AD96" s="45">
        <f t="shared" si="41"/>
        <v>0</v>
      </c>
      <c r="AE96" s="45">
        <v>0</v>
      </c>
      <c r="AF96" s="46">
        <v>0</v>
      </c>
      <c r="AG96" s="45">
        <f t="shared" si="42"/>
        <v>0</v>
      </c>
      <c r="AH96" s="45">
        <v>0</v>
      </c>
      <c r="AI96" s="46">
        <v>0</v>
      </c>
      <c r="AJ96" s="45">
        <f t="shared" si="43"/>
        <v>0</v>
      </c>
      <c r="AK96" s="45">
        <v>0</v>
      </c>
      <c r="AL96" s="46">
        <v>0</v>
      </c>
      <c r="AM96" s="45">
        <f t="shared" si="44"/>
        <v>0</v>
      </c>
      <c r="AN96" s="45">
        <v>0</v>
      </c>
      <c r="AO96" s="46">
        <v>0</v>
      </c>
    </row>
    <row r="97" spans="1:41" ht="19.5" customHeight="1">
      <c r="A97" s="44" t="s">
        <v>36</v>
      </c>
      <c r="B97" s="44" t="s">
        <v>36</v>
      </c>
      <c r="C97" s="44" t="s">
        <v>36</v>
      </c>
      <c r="D97" s="44" t="s">
        <v>258</v>
      </c>
      <c r="E97" s="45">
        <f t="shared" si="30"/>
        <v>100</v>
      </c>
      <c r="F97" s="45">
        <f t="shared" si="31"/>
        <v>100</v>
      </c>
      <c r="G97" s="45">
        <f t="shared" si="32"/>
        <v>100</v>
      </c>
      <c r="H97" s="45">
        <v>0</v>
      </c>
      <c r="I97" s="46">
        <v>100</v>
      </c>
      <c r="J97" s="45">
        <f t="shared" si="33"/>
        <v>0</v>
      </c>
      <c r="K97" s="45">
        <v>0</v>
      </c>
      <c r="L97" s="46">
        <v>0</v>
      </c>
      <c r="M97" s="45">
        <f t="shared" si="34"/>
        <v>0</v>
      </c>
      <c r="N97" s="45">
        <v>0</v>
      </c>
      <c r="O97" s="46">
        <v>0</v>
      </c>
      <c r="P97" s="47">
        <f t="shared" si="35"/>
        <v>0</v>
      </c>
      <c r="Q97" s="45">
        <f t="shared" si="36"/>
        <v>0</v>
      </c>
      <c r="R97" s="45">
        <v>0</v>
      </c>
      <c r="S97" s="46">
        <v>0</v>
      </c>
      <c r="T97" s="45">
        <f t="shared" si="37"/>
        <v>0</v>
      </c>
      <c r="U97" s="45">
        <v>0</v>
      </c>
      <c r="V97" s="45">
        <v>0</v>
      </c>
      <c r="W97" s="45">
        <f t="shared" si="38"/>
        <v>0</v>
      </c>
      <c r="X97" s="45">
        <v>0</v>
      </c>
      <c r="Y97" s="46">
        <v>0</v>
      </c>
      <c r="Z97" s="47">
        <f t="shared" si="39"/>
        <v>0</v>
      </c>
      <c r="AA97" s="45">
        <f t="shared" si="40"/>
        <v>0</v>
      </c>
      <c r="AB97" s="45">
        <v>0</v>
      </c>
      <c r="AC97" s="46">
        <v>0</v>
      </c>
      <c r="AD97" s="45">
        <f t="shared" si="41"/>
        <v>0</v>
      </c>
      <c r="AE97" s="45">
        <v>0</v>
      </c>
      <c r="AF97" s="46">
        <v>0</v>
      </c>
      <c r="AG97" s="45">
        <f t="shared" si="42"/>
        <v>0</v>
      </c>
      <c r="AH97" s="45">
        <v>0</v>
      </c>
      <c r="AI97" s="46">
        <v>0</v>
      </c>
      <c r="AJ97" s="45">
        <f t="shared" si="43"/>
        <v>0</v>
      </c>
      <c r="AK97" s="45">
        <v>0</v>
      </c>
      <c r="AL97" s="46">
        <v>0</v>
      </c>
      <c r="AM97" s="45">
        <f t="shared" si="44"/>
        <v>0</v>
      </c>
      <c r="AN97" s="45">
        <v>0</v>
      </c>
      <c r="AO97" s="46">
        <v>0</v>
      </c>
    </row>
    <row r="98" spans="1:41" ht="19.5" customHeight="1">
      <c r="A98" s="44" t="s">
        <v>259</v>
      </c>
      <c r="B98" s="44" t="s">
        <v>89</v>
      </c>
      <c r="C98" s="44" t="s">
        <v>134</v>
      </c>
      <c r="D98" s="44" t="s">
        <v>260</v>
      </c>
      <c r="E98" s="45">
        <f t="shared" si="30"/>
        <v>100</v>
      </c>
      <c r="F98" s="45">
        <f t="shared" si="31"/>
        <v>100</v>
      </c>
      <c r="G98" s="45">
        <f t="shared" si="32"/>
        <v>100</v>
      </c>
      <c r="H98" s="45">
        <v>0</v>
      </c>
      <c r="I98" s="46">
        <v>100</v>
      </c>
      <c r="J98" s="45">
        <f t="shared" si="33"/>
        <v>0</v>
      </c>
      <c r="K98" s="45">
        <v>0</v>
      </c>
      <c r="L98" s="46">
        <v>0</v>
      </c>
      <c r="M98" s="45">
        <f t="shared" si="34"/>
        <v>0</v>
      </c>
      <c r="N98" s="45">
        <v>0</v>
      </c>
      <c r="O98" s="46">
        <v>0</v>
      </c>
      <c r="P98" s="47">
        <f t="shared" si="35"/>
        <v>0</v>
      </c>
      <c r="Q98" s="45">
        <f t="shared" si="36"/>
        <v>0</v>
      </c>
      <c r="R98" s="45">
        <v>0</v>
      </c>
      <c r="S98" s="46">
        <v>0</v>
      </c>
      <c r="T98" s="45">
        <f t="shared" si="37"/>
        <v>0</v>
      </c>
      <c r="U98" s="45">
        <v>0</v>
      </c>
      <c r="V98" s="45">
        <v>0</v>
      </c>
      <c r="W98" s="45">
        <f t="shared" si="38"/>
        <v>0</v>
      </c>
      <c r="X98" s="45">
        <v>0</v>
      </c>
      <c r="Y98" s="46">
        <v>0</v>
      </c>
      <c r="Z98" s="47">
        <f t="shared" si="39"/>
        <v>0</v>
      </c>
      <c r="AA98" s="45">
        <f t="shared" si="40"/>
        <v>0</v>
      </c>
      <c r="AB98" s="45">
        <v>0</v>
      </c>
      <c r="AC98" s="46">
        <v>0</v>
      </c>
      <c r="AD98" s="45">
        <f t="shared" si="41"/>
        <v>0</v>
      </c>
      <c r="AE98" s="45">
        <v>0</v>
      </c>
      <c r="AF98" s="46">
        <v>0</v>
      </c>
      <c r="AG98" s="45">
        <f t="shared" si="42"/>
        <v>0</v>
      </c>
      <c r="AH98" s="45">
        <v>0</v>
      </c>
      <c r="AI98" s="46">
        <v>0</v>
      </c>
      <c r="AJ98" s="45">
        <f t="shared" si="43"/>
        <v>0</v>
      </c>
      <c r="AK98" s="45">
        <v>0</v>
      </c>
      <c r="AL98" s="46">
        <v>0</v>
      </c>
      <c r="AM98" s="45">
        <f t="shared" si="44"/>
        <v>0</v>
      </c>
      <c r="AN98" s="45">
        <v>0</v>
      </c>
      <c r="AO98" s="46">
        <v>0</v>
      </c>
    </row>
    <row r="99" spans="1:41" ht="19.5" customHeight="1">
      <c r="A99" s="44" t="s">
        <v>36</v>
      </c>
      <c r="B99" s="44" t="s">
        <v>36</v>
      </c>
      <c r="C99" s="44" t="s">
        <v>36</v>
      </c>
      <c r="D99" s="44" t="s">
        <v>245</v>
      </c>
      <c r="E99" s="45">
        <f t="shared" si="30"/>
        <v>11.47</v>
      </c>
      <c r="F99" s="45">
        <f t="shared" si="31"/>
        <v>11.47</v>
      </c>
      <c r="G99" s="45">
        <f t="shared" si="32"/>
        <v>11.47</v>
      </c>
      <c r="H99" s="45">
        <v>11.47</v>
      </c>
      <c r="I99" s="46">
        <v>0</v>
      </c>
      <c r="J99" s="45">
        <f t="shared" si="33"/>
        <v>0</v>
      </c>
      <c r="K99" s="45">
        <v>0</v>
      </c>
      <c r="L99" s="46">
        <v>0</v>
      </c>
      <c r="M99" s="45">
        <f t="shared" si="34"/>
        <v>0</v>
      </c>
      <c r="N99" s="45">
        <v>0</v>
      </c>
      <c r="O99" s="46">
        <v>0</v>
      </c>
      <c r="P99" s="47">
        <f t="shared" si="35"/>
        <v>0</v>
      </c>
      <c r="Q99" s="45">
        <f t="shared" si="36"/>
        <v>0</v>
      </c>
      <c r="R99" s="45">
        <v>0</v>
      </c>
      <c r="S99" s="46">
        <v>0</v>
      </c>
      <c r="T99" s="45">
        <f t="shared" si="37"/>
        <v>0</v>
      </c>
      <c r="U99" s="45">
        <v>0</v>
      </c>
      <c r="V99" s="45">
        <v>0</v>
      </c>
      <c r="W99" s="45">
        <f t="shared" si="38"/>
        <v>0</v>
      </c>
      <c r="X99" s="45">
        <v>0</v>
      </c>
      <c r="Y99" s="46">
        <v>0</v>
      </c>
      <c r="Z99" s="47">
        <f t="shared" si="39"/>
        <v>0</v>
      </c>
      <c r="AA99" s="45">
        <f t="shared" si="40"/>
        <v>0</v>
      </c>
      <c r="AB99" s="45">
        <v>0</v>
      </c>
      <c r="AC99" s="46">
        <v>0</v>
      </c>
      <c r="AD99" s="45">
        <f t="shared" si="41"/>
        <v>0</v>
      </c>
      <c r="AE99" s="45">
        <v>0</v>
      </c>
      <c r="AF99" s="46">
        <v>0</v>
      </c>
      <c r="AG99" s="45">
        <f t="shared" si="42"/>
        <v>0</v>
      </c>
      <c r="AH99" s="45">
        <v>0</v>
      </c>
      <c r="AI99" s="46">
        <v>0</v>
      </c>
      <c r="AJ99" s="45">
        <f t="shared" si="43"/>
        <v>0</v>
      </c>
      <c r="AK99" s="45">
        <v>0</v>
      </c>
      <c r="AL99" s="46">
        <v>0</v>
      </c>
      <c r="AM99" s="45">
        <f t="shared" si="44"/>
        <v>0</v>
      </c>
      <c r="AN99" s="45">
        <v>0</v>
      </c>
      <c r="AO99" s="46">
        <v>0</v>
      </c>
    </row>
    <row r="100" spans="1:41" ht="19.5" customHeight="1">
      <c r="A100" s="44" t="s">
        <v>246</v>
      </c>
      <c r="B100" s="44" t="s">
        <v>88</v>
      </c>
      <c r="C100" s="44" t="s">
        <v>134</v>
      </c>
      <c r="D100" s="44" t="s">
        <v>248</v>
      </c>
      <c r="E100" s="45">
        <f t="shared" si="30"/>
        <v>11.47</v>
      </c>
      <c r="F100" s="45">
        <f t="shared" si="31"/>
        <v>11.47</v>
      </c>
      <c r="G100" s="45">
        <f t="shared" si="32"/>
        <v>11.47</v>
      </c>
      <c r="H100" s="45">
        <v>11.47</v>
      </c>
      <c r="I100" s="46">
        <v>0</v>
      </c>
      <c r="J100" s="45">
        <f t="shared" si="33"/>
        <v>0</v>
      </c>
      <c r="K100" s="45">
        <v>0</v>
      </c>
      <c r="L100" s="46">
        <v>0</v>
      </c>
      <c r="M100" s="45">
        <f t="shared" si="34"/>
        <v>0</v>
      </c>
      <c r="N100" s="45">
        <v>0</v>
      </c>
      <c r="O100" s="46">
        <v>0</v>
      </c>
      <c r="P100" s="47">
        <f t="shared" si="35"/>
        <v>0</v>
      </c>
      <c r="Q100" s="45">
        <f t="shared" si="36"/>
        <v>0</v>
      </c>
      <c r="R100" s="45">
        <v>0</v>
      </c>
      <c r="S100" s="46">
        <v>0</v>
      </c>
      <c r="T100" s="45">
        <f t="shared" si="37"/>
        <v>0</v>
      </c>
      <c r="U100" s="45">
        <v>0</v>
      </c>
      <c r="V100" s="45">
        <v>0</v>
      </c>
      <c r="W100" s="45">
        <f t="shared" si="38"/>
        <v>0</v>
      </c>
      <c r="X100" s="45">
        <v>0</v>
      </c>
      <c r="Y100" s="46">
        <v>0</v>
      </c>
      <c r="Z100" s="47">
        <f t="shared" si="39"/>
        <v>0</v>
      </c>
      <c r="AA100" s="45">
        <f t="shared" si="40"/>
        <v>0</v>
      </c>
      <c r="AB100" s="45">
        <v>0</v>
      </c>
      <c r="AC100" s="46">
        <v>0</v>
      </c>
      <c r="AD100" s="45">
        <f t="shared" si="41"/>
        <v>0</v>
      </c>
      <c r="AE100" s="45">
        <v>0</v>
      </c>
      <c r="AF100" s="46">
        <v>0</v>
      </c>
      <c r="AG100" s="45">
        <f t="shared" si="42"/>
        <v>0</v>
      </c>
      <c r="AH100" s="45">
        <v>0</v>
      </c>
      <c r="AI100" s="46">
        <v>0</v>
      </c>
      <c r="AJ100" s="45">
        <f t="shared" si="43"/>
        <v>0</v>
      </c>
      <c r="AK100" s="45">
        <v>0</v>
      </c>
      <c r="AL100" s="46">
        <v>0</v>
      </c>
      <c r="AM100" s="45">
        <f t="shared" si="44"/>
        <v>0</v>
      </c>
      <c r="AN100" s="45">
        <v>0</v>
      </c>
      <c r="AO100" s="46">
        <v>0</v>
      </c>
    </row>
    <row r="101" spans="1:41" ht="19.5" customHeight="1">
      <c r="A101" s="44" t="s">
        <v>36</v>
      </c>
      <c r="B101" s="44" t="s">
        <v>36</v>
      </c>
      <c r="C101" s="44" t="s">
        <v>36</v>
      </c>
      <c r="D101" s="44" t="s">
        <v>136</v>
      </c>
      <c r="E101" s="45">
        <f t="shared" si="30"/>
        <v>1442.9499999999998</v>
      </c>
      <c r="F101" s="45">
        <f t="shared" si="31"/>
        <v>1376.58</v>
      </c>
      <c r="G101" s="45">
        <f t="shared" si="32"/>
        <v>1376.58</v>
      </c>
      <c r="H101" s="45">
        <v>376.58</v>
      </c>
      <c r="I101" s="46">
        <v>1000</v>
      </c>
      <c r="J101" s="45">
        <f t="shared" si="33"/>
        <v>0</v>
      </c>
      <c r="K101" s="45">
        <v>0</v>
      </c>
      <c r="L101" s="46">
        <v>0</v>
      </c>
      <c r="M101" s="45">
        <f t="shared" si="34"/>
        <v>0</v>
      </c>
      <c r="N101" s="45">
        <v>0</v>
      </c>
      <c r="O101" s="46">
        <v>0</v>
      </c>
      <c r="P101" s="47">
        <f t="shared" si="35"/>
        <v>0</v>
      </c>
      <c r="Q101" s="45">
        <f t="shared" si="36"/>
        <v>0</v>
      </c>
      <c r="R101" s="45">
        <v>0</v>
      </c>
      <c r="S101" s="46">
        <v>0</v>
      </c>
      <c r="T101" s="45">
        <f t="shared" si="37"/>
        <v>0</v>
      </c>
      <c r="U101" s="45">
        <v>0</v>
      </c>
      <c r="V101" s="45">
        <v>0</v>
      </c>
      <c r="W101" s="45">
        <f t="shared" si="38"/>
        <v>0</v>
      </c>
      <c r="X101" s="45">
        <v>0</v>
      </c>
      <c r="Y101" s="46">
        <v>0</v>
      </c>
      <c r="Z101" s="47">
        <f t="shared" si="39"/>
        <v>66.37</v>
      </c>
      <c r="AA101" s="45">
        <f t="shared" si="40"/>
        <v>66.37</v>
      </c>
      <c r="AB101" s="45">
        <v>0</v>
      </c>
      <c r="AC101" s="46">
        <v>66.37</v>
      </c>
      <c r="AD101" s="45">
        <f t="shared" si="41"/>
        <v>0</v>
      </c>
      <c r="AE101" s="45">
        <v>0</v>
      </c>
      <c r="AF101" s="46">
        <v>0</v>
      </c>
      <c r="AG101" s="45">
        <f t="shared" si="42"/>
        <v>0</v>
      </c>
      <c r="AH101" s="45">
        <v>0</v>
      </c>
      <c r="AI101" s="46">
        <v>0</v>
      </c>
      <c r="AJ101" s="45">
        <f t="shared" si="43"/>
        <v>0</v>
      </c>
      <c r="AK101" s="45">
        <v>0</v>
      </c>
      <c r="AL101" s="46">
        <v>0</v>
      </c>
      <c r="AM101" s="45">
        <f t="shared" si="44"/>
        <v>0</v>
      </c>
      <c r="AN101" s="45">
        <v>0</v>
      </c>
      <c r="AO101" s="46">
        <v>0</v>
      </c>
    </row>
    <row r="102" spans="1:41" ht="19.5" customHeight="1">
      <c r="A102" s="44" t="s">
        <v>36</v>
      </c>
      <c r="B102" s="44" t="s">
        <v>36</v>
      </c>
      <c r="C102" s="44" t="s">
        <v>36</v>
      </c>
      <c r="D102" s="44" t="s">
        <v>254</v>
      </c>
      <c r="E102" s="45">
        <f t="shared" si="30"/>
        <v>1438.92</v>
      </c>
      <c r="F102" s="45">
        <f t="shared" si="31"/>
        <v>1372.55</v>
      </c>
      <c r="G102" s="45">
        <f t="shared" si="32"/>
        <v>1372.55</v>
      </c>
      <c r="H102" s="45">
        <v>376.55</v>
      </c>
      <c r="I102" s="46">
        <v>996</v>
      </c>
      <c r="J102" s="45">
        <f t="shared" si="33"/>
        <v>0</v>
      </c>
      <c r="K102" s="45">
        <v>0</v>
      </c>
      <c r="L102" s="46">
        <v>0</v>
      </c>
      <c r="M102" s="45">
        <f t="shared" si="34"/>
        <v>0</v>
      </c>
      <c r="N102" s="45">
        <v>0</v>
      </c>
      <c r="O102" s="46">
        <v>0</v>
      </c>
      <c r="P102" s="47">
        <f t="shared" si="35"/>
        <v>0</v>
      </c>
      <c r="Q102" s="45">
        <f t="shared" si="36"/>
        <v>0</v>
      </c>
      <c r="R102" s="45">
        <v>0</v>
      </c>
      <c r="S102" s="46">
        <v>0</v>
      </c>
      <c r="T102" s="45">
        <f t="shared" si="37"/>
        <v>0</v>
      </c>
      <c r="U102" s="45">
        <v>0</v>
      </c>
      <c r="V102" s="45">
        <v>0</v>
      </c>
      <c r="W102" s="45">
        <f t="shared" si="38"/>
        <v>0</v>
      </c>
      <c r="X102" s="45">
        <v>0</v>
      </c>
      <c r="Y102" s="46">
        <v>0</v>
      </c>
      <c r="Z102" s="47">
        <f t="shared" si="39"/>
        <v>66.37</v>
      </c>
      <c r="AA102" s="45">
        <f t="shared" si="40"/>
        <v>66.37</v>
      </c>
      <c r="AB102" s="45">
        <v>0</v>
      </c>
      <c r="AC102" s="46">
        <v>66.37</v>
      </c>
      <c r="AD102" s="45">
        <f t="shared" si="41"/>
        <v>0</v>
      </c>
      <c r="AE102" s="45">
        <v>0</v>
      </c>
      <c r="AF102" s="46">
        <v>0</v>
      </c>
      <c r="AG102" s="45">
        <f t="shared" si="42"/>
        <v>0</v>
      </c>
      <c r="AH102" s="45">
        <v>0</v>
      </c>
      <c r="AI102" s="46">
        <v>0</v>
      </c>
      <c r="AJ102" s="45">
        <f t="shared" si="43"/>
        <v>0</v>
      </c>
      <c r="AK102" s="45">
        <v>0</v>
      </c>
      <c r="AL102" s="46">
        <v>0</v>
      </c>
      <c r="AM102" s="45">
        <f t="shared" si="44"/>
        <v>0</v>
      </c>
      <c r="AN102" s="45">
        <v>0</v>
      </c>
      <c r="AO102" s="46">
        <v>0</v>
      </c>
    </row>
    <row r="103" spans="1:41" ht="19.5" customHeight="1">
      <c r="A103" s="44" t="s">
        <v>255</v>
      </c>
      <c r="B103" s="44" t="s">
        <v>89</v>
      </c>
      <c r="C103" s="44" t="s">
        <v>137</v>
      </c>
      <c r="D103" s="44" t="s">
        <v>256</v>
      </c>
      <c r="E103" s="45">
        <f aca="true" t="shared" si="45" ref="E103:E134">SUM(F103,P103,Z103)</f>
        <v>324.05</v>
      </c>
      <c r="F103" s="45">
        <f aca="true" t="shared" si="46" ref="F103:F134">SUM(G103,J103,M103)</f>
        <v>324.05</v>
      </c>
      <c r="G103" s="45">
        <f aca="true" t="shared" si="47" ref="G103:G134">SUM(H103:I103)</f>
        <v>324.05</v>
      </c>
      <c r="H103" s="45">
        <v>232.05</v>
      </c>
      <c r="I103" s="46">
        <v>92</v>
      </c>
      <c r="J103" s="45">
        <f aca="true" t="shared" si="48" ref="J103:J134">SUM(K103:L103)</f>
        <v>0</v>
      </c>
      <c r="K103" s="45">
        <v>0</v>
      </c>
      <c r="L103" s="46">
        <v>0</v>
      </c>
      <c r="M103" s="45">
        <f aca="true" t="shared" si="49" ref="M103:M134">SUM(N103:O103)</f>
        <v>0</v>
      </c>
      <c r="N103" s="45">
        <v>0</v>
      </c>
      <c r="O103" s="46">
        <v>0</v>
      </c>
      <c r="P103" s="47">
        <f aca="true" t="shared" si="50" ref="P103:P134">SUM(Q103,T103,W103)</f>
        <v>0</v>
      </c>
      <c r="Q103" s="45">
        <f aca="true" t="shared" si="51" ref="Q103:Q134">SUM(R103:S103)</f>
        <v>0</v>
      </c>
      <c r="R103" s="45">
        <v>0</v>
      </c>
      <c r="S103" s="46">
        <v>0</v>
      </c>
      <c r="T103" s="45">
        <f aca="true" t="shared" si="52" ref="T103:T134">SUM(U103:V103)</f>
        <v>0</v>
      </c>
      <c r="U103" s="45">
        <v>0</v>
      </c>
      <c r="V103" s="45">
        <v>0</v>
      </c>
      <c r="W103" s="45">
        <f aca="true" t="shared" si="53" ref="W103:W134">SUM(X103:Y103)</f>
        <v>0</v>
      </c>
      <c r="X103" s="45">
        <v>0</v>
      </c>
      <c r="Y103" s="46">
        <v>0</v>
      </c>
      <c r="Z103" s="47">
        <f aca="true" t="shared" si="54" ref="Z103:Z134">SUM(AA103,AD103,AG103,AJ103,AM103)</f>
        <v>0</v>
      </c>
      <c r="AA103" s="45">
        <f aca="true" t="shared" si="55" ref="AA103:AA134">SUM(AB103:AC103)</f>
        <v>0</v>
      </c>
      <c r="AB103" s="45">
        <v>0</v>
      </c>
      <c r="AC103" s="46">
        <v>0</v>
      </c>
      <c r="AD103" s="45">
        <f aca="true" t="shared" si="56" ref="AD103:AD134">SUM(AE103:AF103)</f>
        <v>0</v>
      </c>
      <c r="AE103" s="45">
        <v>0</v>
      </c>
      <c r="AF103" s="46">
        <v>0</v>
      </c>
      <c r="AG103" s="45">
        <f aca="true" t="shared" si="57" ref="AG103:AG134">SUM(AH103:AI103)</f>
        <v>0</v>
      </c>
      <c r="AH103" s="45">
        <v>0</v>
      </c>
      <c r="AI103" s="46">
        <v>0</v>
      </c>
      <c r="AJ103" s="45">
        <f aca="true" t="shared" si="58" ref="AJ103:AJ134">SUM(AK103:AL103)</f>
        <v>0</v>
      </c>
      <c r="AK103" s="45">
        <v>0</v>
      </c>
      <c r="AL103" s="46">
        <v>0</v>
      </c>
      <c r="AM103" s="45">
        <f aca="true" t="shared" si="59" ref="AM103:AM134">SUM(AN103:AO103)</f>
        <v>0</v>
      </c>
      <c r="AN103" s="45">
        <v>0</v>
      </c>
      <c r="AO103" s="46">
        <v>0</v>
      </c>
    </row>
    <row r="104" spans="1:41" ht="19.5" customHeight="1">
      <c r="A104" s="44" t="s">
        <v>255</v>
      </c>
      <c r="B104" s="44" t="s">
        <v>94</v>
      </c>
      <c r="C104" s="44" t="s">
        <v>137</v>
      </c>
      <c r="D104" s="44" t="s">
        <v>257</v>
      </c>
      <c r="E104" s="45">
        <f t="shared" si="45"/>
        <v>1114.87</v>
      </c>
      <c r="F104" s="45">
        <f t="shared" si="46"/>
        <v>1048.5</v>
      </c>
      <c r="G104" s="45">
        <f t="shared" si="47"/>
        <v>1048.5</v>
      </c>
      <c r="H104" s="45">
        <v>144.5</v>
      </c>
      <c r="I104" s="46">
        <v>904</v>
      </c>
      <c r="J104" s="45">
        <f t="shared" si="48"/>
        <v>0</v>
      </c>
      <c r="K104" s="45">
        <v>0</v>
      </c>
      <c r="L104" s="46">
        <v>0</v>
      </c>
      <c r="M104" s="45">
        <f t="shared" si="49"/>
        <v>0</v>
      </c>
      <c r="N104" s="45">
        <v>0</v>
      </c>
      <c r="O104" s="46">
        <v>0</v>
      </c>
      <c r="P104" s="47">
        <f t="shared" si="50"/>
        <v>0</v>
      </c>
      <c r="Q104" s="45">
        <f t="shared" si="51"/>
        <v>0</v>
      </c>
      <c r="R104" s="45">
        <v>0</v>
      </c>
      <c r="S104" s="46">
        <v>0</v>
      </c>
      <c r="T104" s="45">
        <f t="shared" si="52"/>
        <v>0</v>
      </c>
      <c r="U104" s="45">
        <v>0</v>
      </c>
      <c r="V104" s="45">
        <v>0</v>
      </c>
      <c r="W104" s="45">
        <f t="shared" si="53"/>
        <v>0</v>
      </c>
      <c r="X104" s="45">
        <v>0</v>
      </c>
      <c r="Y104" s="46">
        <v>0</v>
      </c>
      <c r="Z104" s="47">
        <f t="shared" si="54"/>
        <v>66.37</v>
      </c>
      <c r="AA104" s="45">
        <f t="shared" si="55"/>
        <v>66.37</v>
      </c>
      <c r="AB104" s="45">
        <v>0</v>
      </c>
      <c r="AC104" s="46">
        <v>66.37</v>
      </c>
      <c r="AD104" s="45">
        <f t="shared" si="56"/>
        <v>0</v>
      </c>
      <c r="AE104" s="45">
        <v>0</v>
      </c>
      <c r="AF104" s="46">
        <v>0</v>
      </c>
      <c r="AG104" s="45">
        <f t="shared" si="57"/>
        <v>0</v>
      </c>
      <c r="AH104" s="45">
        <v>0</v>
      </c>
      <c r="AI104" s="46">
        <v>0</v>
      </c>
      <c r="AJ104" s="45">
        <f t="shared" si="58"/>
        <v>0</v>
      </c>
      <c r="AK104" s="45">
        <v>0</v>
      </c>
      <c r="AL104" s="46">
        <v>0</v>
      </c>
      <c r="AM104" s="45">
        <f t="shared" si="59"/>
        <v>0</v>
      </c>
      <c r="AN104" s="45">
        <v>0</v>
      </c>
      <c r="AO104" s="46">
        <v>0</v>
      </c>
    </row>
    <row r="105" spans="1:41" ht="19.5" customHeight="1">
      <c r="A105" s="44" t="s">
        <v>36</v>
      </c>
      <c r="B105" s="44" t="s">
        <v>36</v>
      </c>
      <c r="C105" s="44" t="s">
        <v>36</v>
      </c>
      <c r="D105" s="44" t="s">
        <v>258</v>
      </c>
      <c r="E105" s="45">
        <f t="shared" si="45"/>
        <v>4</v>
      </c>
      <c r="F105" s="45">
        <f t="shared" si="46"/>
        <v>4</v>
      </c>
      <c r="G105" s="45">
        <f t="shared" si="47"/>
        <v>4</v>
      </c>
      <c r="H105" s="45">
        <v>0</v>
      </c>
      <c r="I105" s="46">
        <v>4</v>
      </c>
      <c r="J105" s="45">
        <f t="shared" si="48"/>
        <v>0</v>
      </c>
      <c r="K105" s="45">
        <v>0</v>
      </c>
      <c r="L105" s="46">
        <v>0</v>
      </c>
      <c r="M105" s="45">
        <f t="shared" si="49"/>
        <v>0</v>
      </c>
      <c r="N105" s="45">
        <v>0</v>
      </c>
      <c r="O105" s="46">
        <v>0</v>
      </c>
      <c r="P105" s="47">
        <f t="shared" si="50"/>
        <v>0</v>
      </c>
      <c r="Q105" s="45">
        <f t="shared" si="51"/>
        <v>0</v>
      </c>
      <c r="R105" s="45">
        <v>0</v>
      </c>
      <c r="S105" s="46">
        <v>0</v>
      </c>
      <c r="T105" s="45">
        <f t="shared" si="52"/>
        <v>0</v>
      </c>
      <c r="U105" s="45">
        <v>0</v>
      </c>
      <c r="V105" s="45">
        <v>0</v>
      </c>
      <c r="W105" s="45">
        <f t="shared" si="53"/>
        <v>0</v>
      </c>
      <c r="X105" s="45">
        <v>0</v>
      </c>
      <c r="Y105" s="46">
        <v>0</v>
      </c>
      <c r="Z105" s="47">
        <f t="shared" si="54"/>
        <v>0</v>
      </c>
      <c r="AA105" s="45">
        <f t="shared" si="55"/>
        <v>0</v>
      </c>
      <c r="AB105" s="45">
        <v>0</v>
      </c>
      <c r="AC105" s="46">
        <v>0</v>
      </c>
      <c r="AD105" s="45">
        <f t="shared" si="56"/>
        <v>0</v>
      </c>
      <c r="AE105" s="45">
        <v>0</v>
      </c>
      <c r="AF105" s="46">
        <v>0</v>
      </c>
      <c r="AG105" s="45">
        <f t="shared" si="57"/>
        <v>0</v>
      </c>
      <c r="AH105" s="45">
        <v>0</v>
      </c>
      <c r="AI105" s="46">
        <v>0</v>
      </c>
      <c r="AJ105" s="45">
        <f t="shared" si="58"/>
        <v>0</v>
      </c>
      <c r="AK105" s="45">
        <v>0</v>
      </c>
      <c r="AL105" s="46">
        <v>0</v>
      </c>
      <c r="AM105" s="45">
        <f t="shared" si="59"/>
        <v>0</v>
      </c>
      <c r="AN105" s="45">
        <v>0</v>
      </c>
      <c r="AO105" s="46">
        <v>0</v>
      </c>
    </row>
    <row r="106" spans="1:41" ht="19.5" customHeight="1">
      <c r="A106" s="44" t="s">
        <v>259</v>
      </c>
      <c r="B106" s="44" t="s">
        <v>89</v>
      </c>
      <c r="C106" s="44" t="s">
        <v>137</v>
      </c>
      <c r="D106" s="44" t="s">
        <v>260</v>
      </c>
      <c r="E106" s="45">
        <f t="shared" si="45"/>
        <v>4</v>
      </c>
      <c r="F106" s="45">
        <f t="shared" si="46"/>
        <v>4</v>
      </c>
      <c r="G106" s="45">
        <f t="shared" si="47"/>
        <v>4</v>
      </c>
      <c r="H106" s="45">
        <v>0</v>
      </c>
      <c r="I106" s="46">
        <v>4</v>
      </c>
      <c r="J106" s="45">
        <f t="shared" si="48"/>
        <v>0</v>
      </c>
      <c r="K106" s="45">
        <v>0</v>
      </c>
      <c r="L106" s="46">
        <v>0</v>
      </c>
      <c r="M106" s="45">
        <f t="shared" si="49"/>
        <v>0</v>
      </c>
      <c r="N106" s="45">
        <v>0</v>
      </c>
      <c r="O106" s="46">
        <v>0</v>
      </c>
      <c r="P106" s="47">
        <f t="shared" si="50"/>
        <v>0</v>
      </c>
      <c r="Q106" s="45">
        <f t="shared" si="51"/>
        <v>0</v>
      </c>
      <c r="R106" s="45">
        <v>0</v>
      </c>
      <c r="S106" s="46">
        <v>0</v>
      </c>
      <c r="T106" s="45">
        <f t="shared" si="52"/>
        <v>0</v>
      </c>
      <c r="U106" s="45">
        <v>0</v>
      </c>
      <c r="V106" s="45">
        <v>0</v>
      </c>
      <c r="W106" s="45">
        <f t="shared" si="53"/>
        <v>0</v>
      </c>
      <c r="X106" s="45">
        <v>0</v>
      </c>
      <c r="Y106" s="46">
        <v>0</v>
      </c>
      <c r="Z106" s="47">
        <f t="shared" si="54"/>
        <v>0</v>
      </c>
      <c r="AA106" s="45">
        <f t="shared" si="55"/>
        <v>0</v>
      </c>
      <c r="AB106" s="45">
        <v>0</v>
      </c>
      <c r="AC106" s="46">
        <v>0</v>
      </c>
      <c r="AD106" s="45">
        <f t="shared" si="56"/>
        <v>0</v>
      </c>
      <c r="AE106" s="45">
        <v>0</v>
      </c>
      <c r="AF106" s="46">
        <v>0</v>
      </c>
      <c r="AG106" s="45">
        <f t="shared" si="57"/>
        <v>0</v>
      </c>
      <c r="AH106" s="45">
        <v>0</v>
      </c>
      <c r="AI106" s="46">
        <v>0</v>
      </c>
      <c r="AJ106" s="45">
        <f t="shared" si="58"/>
        <v>0</v>
      </c>
      <c r="AK106" s="45">
        <v>0</v>
      </c>
      <c r="AL106" s="46">
        <v>0</v>
      </c>
      <c r="AM106" s="45">
        <f t="shared" si="59"/>
        <v>0</v>
      </c>
      <c r="AN106" s="45">
        <v>0</v>
      </c>
      <c r="AO106" s="46">
        <v>0</v>
      </c>
    </row>
    <row r="107" spans="1:41" ht="19.5" customHeight="1">
      <c r="A107" s="44" t="s">
        <v>36</v>
      </c>
      <c r="B107" s="44" t="s">
        <v>36</v>
      </c>
      <c r="C107" s="44" t="s">
        <v>36</v>
      </c>
      <c r="D107" s="44" t="s">
        <v>245</v>
      </c>
      <c r="E107" s="45">
        <f t="shared" si="45"/>
        <v>0.03</v>
      </c>
      <c r="F107" s="45">
        <f t="shared" si="46"/>
        <v>0.03</v>
      </c>
      <c r="G107" s="45">
        <f t="shared" si="47"/>
        <v>0.03</v>
      </c>
      <c r="H107" s="45">
        <v>0.03</v>
      </c>
      <c r="I107" s="46">
        <v>0</v>
      </c>
      <c r="J107" s="45">
        <f t="shared" si="48"/>
        <v>0</v>
      </c>
      <c r="K107" s="45">
        <v>0</v>
      </c>
      <c r="L107" s="46">
        <v>0</v>
      </c>
      <c r="M107" s="45">
        <f t="shared" si="49"/>
        <v>0</v>
      </c>
      <c r="N107" s="45">
        <v>0</v>
      </c>
      <c r="O107" s="46">
        <v>0</v>
      </c>
      <c r="P107" s="47">
        <f t="shared" si="50"/>
        <v>0</v>
      </c>
      <c r="Q107" s="45">
        <f t="shared" si="51"/>
        <v>0</v>
      </c>
      <c r="R107" s="45">
        <v>0</v>
      </c>
      <c r="S107" s="46">
        <v>0</v>
      </c>
      <c r="T107" s="45">
        <f t="shared" si="52"/>
        <v>0</v>
      </c>
      <c r="U107" s="45">
        <v>0</v>
      </c>
      <c r="V107" s="45">
        <v>0</v>
      </c>
      <c r="W107" s="45">
        <f t="shared" si="53"/>
        <v>0</v>
      </c>
      <c r="X107" s="45">
        <v>0</v>
      </c>
      <c r="Y107" s="46">
        <v>0</v>
      </c>
      <c r="Z107" s="47">
        <f t="shared" si="54"/>
        <v>0</v>
      </c>
      <c r="AA107" s="45">
        <f t="shared" si="55"/>
        <v>0</v>
      </c>
      <c r="AB107" s="45">
        <v>0</v>
      </c>
      <c r="AC107" s="46">
        <v>0</v>
      </c>
      <c r="AD107" s="45">
        <f t="shared" si="56"/>
        <v>0</v>
      </c>
      <c r="AE107" s="45">
        <v>0</v>
      </c>
      <c r="AF107" s="46">
        <v>0</v>
      </c>
      <c r="AG107" s="45">
        <f t="shared" si="57"/>
        <v>0</v>
      </c>
      <c r="AH107" s="45">
        <v>0</v>
      </c>
      <c r="AI107" s="46">
        <v>0</v>
      </c>
      <c r="AJ107" s="45">
        <f t="shared" si="58"/>
        <v>0</v>
      </c>
      <c r="AK107" s="45">
        <v>0</v>
      </c>
      <c r="AL107" s="46">
        <v>0</v>
      </c>
      <c r="AM107" s="45">
        <f t="shared" si="59"/>
        <v>0</v>
      </c>
      <c r="AN107" s="45">
        <v>0</v>
      </c>
      <c r="AO107" s="46">
        <v>0</v>
      </c>
    </row>
    <row r="108" spans="1:41" ht="19.5" customHeight="1">
      <c r="A108" s="44" t="s">
        <v>246</v>
      </c>
      <c r="B108" s="44" t="s">
        <v>89</v>
      </c>
      <c r="C108" s="44" t="s">
        <v>137</v>
      </c>
      <c r="D108" s="44" t="s">
        <v>247</v>
      </c>
      <c r="E108" s="45">
        <f t="shared" si="45"/>
        <v>0.03</v>
      </c>
      <c r="F108" s="45">
        <f t="shared" si="46"/>
        <v>0.03</v>
      </c>
      <c r="G108" s="45">
        <f t="shared" si="47"/>
        <v>0.03</v>
      </c>
      <c r="H108" s="45">
        <v>0.03</v>
      </c>
      <c r="I108" s="46">
        <v>0</v>
      </c>
      <c r="J108" s="45">
        <f t="shared" si="48"/>
        <v>0</v>
      </c>
      <c r="K108" s="45">
        <v>0</v>
      </c>
      <c r="L108" s="46">
        <v>0</v>
      </c>
      <c r="M108" s="45">
        <f t="shared" si="49"/>
        <v>0</v>
      </c>
      <c r="N108" s="45">
        <v>0</v>
      </c>
      <c r="O108" s="46">
        <v>0</v>
      </c>
      <c r="P108" s="47">
        <f t="shared" si="50"/>
        <v>0</v>
      </c>
      <c r="Q108" s="45">
        <f t="shared" si="51"/>
        <v>0</v>
      </c>
      <c r="R108" s="45">
        <v>0</v>
      </c>
      <c r="S108" s="46">
        <v>0</v>
      </c>
      <c r="T108" s="45">
        <f t="shared" si="52"/>
        <v>0</v>
      </c>
      <c r="U108" s="45">
        <v>0</v>
      </c>
      <c r="V108" s="45">
        <v>0</v>
      </c>
      <c r="W108" s="45">
        <f t="shared" si="53"/>
        <v>0</v>
      </c>
      <c r="X108" s="45">
        <v>0</v>
      </c>
      <c r="Y108" s="46">
        <v>0</v>
      </c>
      <c r="Z108" s="47">
        <f t="shared" si="54"/>
        <v>0</v>
      </c>
      <c r="AA108" s="45">
        <f t="shared" si="55"/>
        <v>0</v>
      </c>
      <c r="AB108" s="45">
        <v>0</v>
      </c>
      <c r="AC108" s="46">
        <v>0</v>
      </c>
      <c r="AD108" s="45">
        <f t="shared" si="56"/>
        <v>0</v>
      </c>
      <c r="AE108" s="45">
        <v>0</v>
      </c>
      <c r="AF108" s="46">
        <v>0</v>
      </c>
      <c r="AG108" s="45">
        <f t="shared" si="57"/>
        <v>0</v>
      </c>
      <c r="AH108" s="45">
        <v>0</v>
      </c>
      <c r="AI108" s="46">
        <v>0</v>
      </c>
      <c r="AJ108" s="45">
        <f t="shared" si="58"/>
        <v>0</v>
      </c>
      <c r="AK108" s="45">
        <v>0</v>
      </c>
      <c r="AL108" s="46">
        <v>0</v>
      </c>
      <c r="AM108" s="45">
        <f t="shared" si="59"/>
        <v>0</v>
      </c>
      <c r="AN108" s="45">
        <v>0</v>
      </c>
      <c r="AO108" s="46">
        <v>0</v>
      </c>
    </row>
    <row r="109" spans="1:41" ht="19.5" customHeight="1">
      <c r="A109" s="44" t="s">
        <v>36</v>
      </c>
      <c r="B109" s="44" t="s">
        <v>36</v>
      </c>
      <c r="C109" s="44" t="s">
        <v>36</v>
      </c>
      <c r="D109" s="44" t="s">
        <v>139</v>
      </c>
      <c r="E109" s="45">
        <f t="shared" si="45"/>
        <v>321.61</v>
      </c>
      <c r="F109" s="45">
        <f t="shared" si="46"/>
        <v>321.61</v>
      </c>
      <c r="G109" s="45">
        <f t="shared" si="47"/>
        <v>321.61</v>
      </c>
      <c r="H109" s="45">
        <v>117.61</v>
      </c>
      <c r="I109" s="46">
        <v>204</v>
      </c>
      <c r="J109" s="45">
        <f t="shared" si="48"/>
        <v>0</v>
      </c>
      <c r="K109" s="45">
        <v>0</v>
      </c>
      <c r="L109" s="46">
        <v>0</v>
      </c>
      <c r="M109" s="45">
        <f t="shared" si="49"/>
        <v>0</v>
      </c>
      <c r="N109" s="45">
        <v>0</v>
      </c>
      <c r="O109" s="46">
        <v>0</v>
      </c>
      <c r="P109" s="47">
        <f t="shared" si="50"/>
        <v>0</v>
      </c>
      <c r="Q109" s="45">
        <f t="shared" si="51"/>
        <v>0</v>
      </c>
      <c r="R109" s="45">
        <v>0</v>
      </c>
      <c r="S109" s="46">
        <v>0</v>
      </c>
      <c r="T109" s="45">
        <f t="shared" si="52"/>
        <v>0</v>
      </c>
      <c r="U109" s="45">
        <v>0</v>
      </c>
      <c r="V109" s="45">
        <v>0</v>
      </c>
      <c r="W109" s="45">
        <f t="shared" si="53"/>
        <v>0</v>
      </c>
      <c r="X109" s="45">
        <v>0</v>
      </c>
      <c r="Y109" s="46">
        <v>0</v>
      </c>
      <c r="Z109" s="47">
        <f t="shared" si="54"/>
        <v>0</v>
      </c>
      <c r="AA109" s="45">
        <f t="shared" si="55"/>
        <v>0</v>
      </c>
      <c r="AB109" s="45">
        <v>0</v>
      </c>
      <c r="AC109" s="46">
        <v>0</v>
      </c>
      <c r="AD109" s="45">
        <f t="shared" si="56"/>
        <v>0</v>
      </c>
      <c r="AE109" s="45">
        <v>0</v>
      </c>
      <c r="AF109" s="46">
        <v>0</v>
      </c>
      <c r="AG109" s="45">
        <f t="shared" si="57"/>
        <v>0</v>
      </c>
      <c r="AH109" s="45">
        <v>0</v>
      </c>
      <c r="AI109" s="46">
        <v>0</v>
      </c>
      <c r="AJ109" s="45">
        <f t="shared" si="58"/>
        <v>0</v>
      </c>
      <c r="AK109" s="45">
        <v>0</v>
      </c>
      <c r="AL109" s="46">
        <v>0</v>
      </c>
      <c r="AM109" s="45">
        <f t="shared" si="59"/>
        <v>0</v>
      </c>
      <c r="AN109" s="45">
        <v>0</v>
      </c>
      <c r="AO109" s="46">
        <v>0</v>
      </c>
    </row>
    <row r="110" spans="1:41" ht="19.5" customHeight="1">
      <c r="A110" s="44" t="s">
        <v>36</v>
      </c>
      <c r="B110" s="44" t="s">
        <v>36</v>
      </c>
      <c r="C110" s="44" t="s">
        <v>36</v>
      </c>
      <c r="D110" s="44" t="s">
        <v>254</v>
      </c>
      <c r="E110" s="45">
        <f t="shared" si="45"/>
        <v>320.81</v>
      </c>
      <c r="F110" s="45">
        <f t="shared" si="46"/>
        <v>320.81</v>
      </c>
      <c r="G110" s="45">
        <f t="shared" si="47"/>
        <v>320.81</v>
      </c>
      <c r="H110" s="45">
        <v>117.61</v>
      </c>
      <c r="I110" s="46">
        <v>203.2</v>
      </c>
      <c r="J110" s="45">
        <f t="shared" si="48"/>
        <v>0</v>
      </c>
      <c r="K110" s="45">
        <v>0</v>
      </c>
      <c r="L110" s="46">
        <v>0</v>
      </c>
      <c r="M110" s="45">
        <f t="shared" si="49"/>
        <v>0</v>
      </c>
      <c r="N110" s="45">
        <v>0</v>
      </c>
      <c r="O110" s="46">
        <v>0</v>
      </c>
      <c r="P110" s="47">
        <f t="shared" si="50"/>
        <v>0</v>
      </c>
      <c r="Q110" s="45">
        <f t="shared" si="51"/>
        <v>0</v>
      </c>
      <c r="R110" s="45">
        <v>0</v>
      </c>
      <c r="S110" s="46">
        <v>0</v>
      </c>
      <c r="T110" s="45">
        <f t="shared" si="52"/>
        <v>0</v>
      </c>
      <c r="U110" s="45">
        <v>0</v>
      </c>
      <c r="V110" s="45">
        <v>0</v>
      </c>
      <c r="W110" s="45">
        <f t="shared" si="53"/>
        <v>0</v>
      </c>
      <c r="X110" s="45">
        <v>0</v>
      </c>
      <c r="Y110" s="46">
        <v>0</v>
      </c>
      <c r="Z110" s="47">
        <f t="shared" si="54"/>
        <v>0</v>
      </c>
      <c r="AA110" s="45">
        <f t="shared" si="55"/>
        <v>0</v>
      </c>
      <c r="AB110" s="45">
        <v>0</v>
      </c>
      <c r="AC110" s="46">
        <v>0</v>
      </c>
      <c r="AD110" s="45">
        <f t="shared" si="56"/>
        <v>0</v>
      </c>
      <c r="AE110" s="45">
        <v>0</v>
      </c>
      <c r="AF110" s="46">
        <v>0</v>
      </c>
      <c r="AG110" s="45">
        <f t="shared" si="57"/>
        <v>0</v>
      </c>
      <c r="AH110" s="45">
        <v>0</v>
      </c>
      <c r="AI110" s="46">
        <v>0</v>
      </c>
      <c r="AJ110" s="45">
        <f t="shared" si="58"/>
        <v>0</v>
      </c>
      <c r="AK110" s="45">
        <v>0</v>
      </c>
      <c r="AL110" s="46">
        <v>0</v>
      </c>
      <c r="AM110" s="45">
        <f t="shared" si="59"/>
        <v>0</v>
      </c>
      <c r="AN110" s="45">
        <v>0</v>
      </c>
      <c r="AO110" s="46">
        <v>0</v>
      </c>
    </row>
    <row r="111" spans="1:41" ht="19.5" customHeight="1">
      <c r="A111" s="44" t="s">
        <v>255</v>
      </c>
      <c r="B111" s="44" t="s">
        <v>89</v>
      </c>
      <c r="C111" s="44" t="s">
        <v>140</v>
      </c>
      <c r="D111" s="44" t="s">
        <v>256</v>
      </c>
      <c r="E111" s="45">
        <f t="shared" si="45"/>
        <v>206.61</v>
      </c>
      <c r="F111" s="45">
        <f t="shared" si="46"/>
        <v>206.61</v>
      </c>
      <c r="G111" s="45">
        <f t="shared" si="47"/>
        <v>206.61</v>
      </c>
      <c r="H111" s="45">
        <v>77.61</v>
      </c>
      <c r="I111" s="46">
        <v>129</v>
      </c>
      <c r="J111" s="45">
        <f t="shared" si="48"/>
        <v>0</v>
      </c>
      <c r="K111" s="45">
        <v>0</v>
      </c>
      <c r="L111" s="46">
        <v>0</v>
      </c>
      <c r="M111" s="45">
        <f t="shared" si="49"/>
        <v>0</v>
      </c>
      <c r="N111" s="45">
        <v>0</v>
      </c>
      <c r="O111" s="46">
        <v>0</v>
      </c>
      <c r="P111" s="47">
        <f t="shared" si="50"/>
        <v>0</v>
      </c>
      <c r="Q111" s="45">
        <f t="shared" si="51"/>
        <v>0</v>
      </c>
      <c r="R111" s="45">
        <v>0</v>
      </c>
      <c r="S111" s="46">
        <v>0</v>
      </c>
      <c r="T111" s="45">
        <f t="shared" si="52"/>
        <v>0</v>
      </c>
      <c r="U111" s="45">
        <v>0</v>
      </c>
      <c r="V111" s="45">
        <v>0</v>
      </c>
      <c r="W111" s="45">
        <f t="shared" si="53"/>
        <v>0</v>
      </c>
      <c r="X111" s="45">
        <v>0</v>
      </c>
      <c r="Y111" s="46">
        <v>0</v>
      </c>
      <c r="Z111" s="47">
        <f t="shared" si="54"/>
        <v>0</v>
      </c>
      <c r="AA111" s="45">
        <f t="shared" si="55"/>
        <v>0</v>
      </c>
      <c r="AB111" s="45">
        <v>0</v>
      </c>
      <c r="AC111" s="46">
        <v>0</v>
      </c>
      <c r="AD111" s="45">
        <f t="shared" si="56"/>
        <v>0</v>
      </c>
      <c r="AE111" s="45">
        <v>0</v>
      </c>
      <c r="AF111" s="46">
        <v>0</v>
      </c>
      <c r="AG111" s="45">
        <f t="shared" si="57"/>
        <v>0</v>
      </c>
      <c r="AH111" s="45">
        <v>0</v>
      </c>
      <c r="AI111" s="46">
        <v>0</v>
      </c>
      <c r="AJ111" s="45">
        <f t="shared" si="58"/>
        <v>0</v>
      </c>
      <c r="AK111" s="45">
        <v>0</v>
      </c>
      <c r="AL111" s="46">
        <v>0</v>
      </c>
      <c r="AM111" s="45">
        <f t="shared" si="59"/>
        <v>0</v>
      </c>
      <c r="AN111" s="45">
        <v>0</v>
      </c>
      <c r="AO111" s="46">
        <v>0</v>
      </c>
    </row>
    <row r="112" spans="1:41" ht="19.5" customHeight="1">
      <c r="A112" s="44" t="s">
        <v>255</v>
      </c>
      <c r="B112" s="44" t="s">
        <v>94</v>
      </c>
      <c r="C112" s="44" t="s">
        <v>140</v>
      </c>
      <c r="D112" s="44" t="s">
        <v>257</v>
      </c>
      <c r="E112" s="45">
        <f t="shared" si="45"/>
        <v>114.2</v>
      </c>
      <c r="F112" s="45">
        <f t="shared" si="46"/>
        <v>114.2</v>
      </c>
      <c r="G112" s="45">
        <f t="shared" si="47"/>
        <v>114.2</v>
      </c>
      <c r="H112" s="45">
        <v>40</v>
      </c>
      <c r="I112" s="46">
        <v>74.2</v>
      </c>
      <c r="J112" s="45">
        <f t="shared" si="48"/>
        <v>0</v>
      </c>
      <c r="K112" s="45">
        <v>0</v>
      </c>
      <c r="L112" s="46">
        <v>0</v>
      </c>
      <c r="M112" s="45">
        <f t="shared" si="49"/>
        <v>0</v>
      </c>
      <c r="N112" s="45">
        <v>0</v>
      </c>
      <c r="O112" s="46">
        <v>0</v>
      </c>
      <c r="P112" s="47">
        <f t="shared" si="50"/>
        <v>0</v>
      </c>
      <c r="Q112" s="45">
        <f t="shared" si="51"/>
        <v>0</v>
      </c>
      <c r="R112" s="45">
        <v>0</v>
      </c>
      <c r="S112" s="46">
        <v>0</v>
      </c>
      <c r="T112" s="45">
        <f t="shared" si="52"/>
        <v>0</v>
      </c>
      <c r="U112" s="45">
        <v>0</v>
      </c>
      <c r="V112" s="45">
        <v>0</v>
      </c>
      <c r="W112" s="45">
        <f t="shared" si="53"/>
        <v>0</v>
      </c>
      <c r="X112" s="45">
        <v>0</v>
      </c>
      <c r="Y112" s="46">
        <v>0</v>
      </c>
      <c r="Z112" s="47">
        <f t="shared" si="54"/>
        <v>0</v>
      </c>
      <c r="AA112" s="45">
        <f t="shared" si="55"/>
        <v>0</v>
      </c>
      <c r="AB112" s="45">
        <v>0</v>
      </c>
      <c r="AC112" s="46">
        <v>0</v>
      </c>
      <c r="AD112" s="45">
        <f t="shared" si="56"/>
        <v>0</v>
      </c>
      <c r="AE112" s="45">
        <v>0</v>
      </c>
      <c r="AF112" s="46">
        <v>0</v>
      </c>
      <c r="AG112" s="45">
        <f t="shared" si="57"/>
        <v>0</v>
      </c>
      <c r="AH112" s="45">
        <v>0</v>
      </c>
      <c r="AI112" s="46">
        <v>0</v>
      </c>
      <c r="AJ112" s="45">
        <f t="shared" si="58"/>
        <v>0</v>
      </c>
      <c r="AK112" s="45">
        <v>0</v>
      </c>
      <c r="AL112" s="46">
        <v>0</v>
      </c>
      <c r="AM112" s="45">
        <f t="shared" si="59"/>
        <v>0</v>
      </c>
      <c r="AN112" s="45">
        <v>0</v>
      </c>
      <c r="AO112" s="46">
        <v>0</v>
      </c>
    </row>
    <row r="113" spans="1:41" ht="19.5" customHeight="1">
      <c r="A113" s="44" t="s">
        <v>36</v>
      </c>
      <c r="B113" s="44" t="s">
        <v>36</v>
      </c>
      <c r="C113" s="44" t="s">
        <v>36</v>
      </c>
      <c r="D113" s="44" t="s">
        <v>258</v>
      </c>
      <c r="E113" s="45">
        <f t="shared" si="45"/>
        <v>0.8</v>
      </c>
      <c r="F113" s="45">
        <f t="shared" si="46"/>
        <v>0.8</v>
      </c>
      <c r="G113" s="45">
        <f t="shared" si="47"/>
        <v>0.8</v>
      </c>
      <c r="H113" s="45">
        <v>0</v>
      </c>
      <c r="I113" s="46">
        <v>0.8</v>
      </c>
      <c r="J113" s="45">
        <f t="shared" si="48"/>
        <v>0</v>
      </c>
      <c r="K113" s="45">
        <v>0</v>
      </c>
      <c r="L113" s="46">
        <v>0</v>
      </c>
      <c r="M113" s="45">
        <f t="shared" si="49"/>
        <v>0</v>
      </c>
      <c r="N113" s="45">
        <v>0</v>
      </c>
      <c r="O113" s="46">
        <v>0</v>
      </c>
      <c r="P113" s="47">
        <f t="shared" si="50"/>
        <v>0</v>
      </c>
      <c r="Q113" s="45">
        <f t="shared" si="51"/>
        <v>0</v>
      </c>
      <c r="R113" s="45">
        <v>0</v>
      </c>
      <c r="S113" s="46">
        <v>0</v>
      </c>
      <c r="T113" s="45">
        <f t="shared" si="52"/>
        <v>0</v>
      </c>
      <c r="U113" s="45">
        <v>0</v>
      </c>
      <c r="V113" s="45">
        <v>0</v>
      </c>
      <c r="W113" s="45">
        <f t="shared" si="53"/>
        <v>0</v>
      </c>
      <c r="X113" s="45">
        <v>0</v>
      </c>
      <c r="Y113" s="46">
        <v>0</v>
      </c>
      <c r="Z113" s="47">
        <f t="shared" si="54"/>
        <v>0</v>
      </c>
      <c r="AA113" s="45">
        <f t="shared" si="55"/>
        <v>0</v>
      </c>
      <c r="AB113" s="45">
        <v>0</v>
      </c>
      <c r="AC113" s="46">
        <v>0</v>
      </c>
      <c r="AD113" s="45">
        <f t="shared" si="56"/>
        <v>0</v>
      </c>
      <c r="AE113" s="45">
        <v>0</v>
      </c>
      <c r="AF113" s="46">
        <v>0</v>
      </c>
      <c r="AG113" s="45">
        <f t="shared" si="57"/>
        <v>0</v>
      </c>
      <c r="AH113" s="45">
        <v>0</v>
      </c>
      <c r="AI113" s="46">
        <v>0</v>
      </c>
      <c r="AJ113" s="45">
        <f t="shared" si="58"/>
        <v>0</v>
      </c>
      <c r="AK113" s="45">
        <v>0</v>
      </c>
      <c r="AL113" s="46">
        <v>0</v>
      </c>
      <c r="AM113" s="45">
        <f t="shared" si="59"/>
        <v>0</v>
      </c>
      <c r="AN113" s="45">
        <v>0</v>
      </c>
      <c r="AO113" s="46">
        <v>0</v>
      </c>
    </row>
    <row r="114" spans="1:41" ht="19.5" customHeight="1">
      <c r="A114" s="44" t="s">
        <v>259</v>
      </c>
      <c r="B114" s="44" t="s">
        <v>89</v>
      </c>
      <c r="C114" s="44" t="s">
        <v>140</v>
      </c>
      <c r="D114" s="44" t="s">
        <v>260</v>
      </c>
      <c r="E114" s="45">
        <f t="shared" si="45"/>
        <v>0.8</v>
      </c>
      <c r="F114" s="45">
        <f t="shared" si="46"/>
        <v>0.8</v>
      </c>
      <c r="G114" s="45">
        <f t="shared" si="47"/>
        <v>0.8</v>
      </c>
      <c r="H114" s="45">
        <v>0</v>
      </c>
      <c r="I114" s="46">
        <v>0.8</v>
      </c>
      <c r="J114" s="45">
        <f t="shared" si="48"/>
        <v>0</v>
      </c>
      <c r="K114" s="45">
        <v>0</v>
      </c>
      <c r="L114" s="46">
        <v>0</v>
      </c>
      <c r="M114" s="45">
        <f t="shared" si="49"/>
        <v>0</v>
      </c>
      <c r="N114" s="45">
        <v>0</v>
      </c>
      <c r="O114" s="46">
        <v>0</v>
      </c>
      <c r="P114" s="47">
        <f t="shared" si="50"/>
        <v>0</v>
      </c>
      <c r="Q114" s="45">
        <f t="shared" si="51"/>
        <v>0</v>
      </c>
      <c r="R114" s="45">
        <v>0</v>
      </c>
      <c r="S114" s="46">
        <v>0</v>
      </c>
      <c r="T114" s="45">
        <f t="shared" si="52"/>
        <v>0</v>
      </c>
      <c r="U114" s="45">
        <v>0</v>
      </c>
      <c r="V114" s="45">
        <v>0</v>
      </c>
      <c r="W114" s="45">
        <f t="shared" si="53"/>
        <v>0</v>
      </c>
      <c r="X114" s="45">
        <v>0</v>
      </c>
      <c r="Y114" s="46">
        <v>0</v>
      </c>
      <c r="Z114" s="47">
        <f t="shared" si="54"/>
        <v>0</v>
      </c>
      <c r="AA114" s="45">
        <f t="shared" si="55"/>
        <v>0</v>
      </c>
      <c r="AB114" s="45">
        <v>0</v>
      </c>
      <c r="AC114" s="46">
        <v>0</v>
      </c>
      <c r="AD114" s="45">
        <f t="shared" si="56"/>
        <v>0</v>
      </c>
      <c r="AE114" s="45">
        <v>0</v>
      </c>
      <c r="AF114" s="46">
        <v>0</v>
      </c>
      <c r="AG114" s="45">
        <f t="shared" si="57"/>
        <v>0</v>
      </c>
      <c r="AH114" s="45">
        <v>0</v>
      </c>
      <c r="AI114" s="46">
        <v>0</v>
      </c>
      <c r="AJ114" s="45">
        <f t="shared" si="58"/>
        <v>0</v>
      </c>
      <c r="AK114" s="45">
        <v>0</v>
      </c>
      <c r="AL114" s="46">
        <v>0</v>
      </c>
      <c r="AM114" s="45">
        <f t="shared" si="59"/>
        <v>0</v>
      </c>
      <c r="AN114" s="45">
        <v>0</v>
      </c>
      <c r="AO114" s="46">
        <v>0</v>
      </c>
    </row>
    <row r="115" spans="1:41" ht="19.5" customHeight="1">
      <c r="A115" s="44" t="s">
        <v>36</v>
      </c>
      <c r="B115" s="44" t="s">
        <v>36</v>
      </c>
      <c r="C115" s="44" t="s">
        <v>36</v>
      </c>
      <c r="D115" s="44" t="s">
        <v>141</v>
      </c>
      <c r="E115" s="45">
        <f t="shared" si="45"/>
        <v>496.12</v>
      </c>
      <c r="F115" s="45">
        <f t="shared" si="46"/>
        <v>376.19</v>
      </c>
      <c r="G115" s="45">
        <f t="shared" si="47"/>
        <v>376.19</v>
      </c>
      <c r="H115" s="45">
        <v>320.19</v>
      </c>
      <c r="I115" s="46">
        <v>56</v>
      </c>
      <c r="J115" s="45">
        <f t="shared" si="48"/>
        <v>0</v>
      </c>
      <c r="K115" s="45">
        <v>0</v>
      </c>
      <c r="L115" s="46">
        <v>0</v>
      </c>
      <c r="M115" s="45">
        <f t="shared" si="49"/>
        <v>0</v>
      </c>
      <c r="N115" s="45">
        <v>0</v>
      </c>
      <c r="O115" s="46">
        <v>0</v>
      </c>
      <c r="P115" s="47">
        <f t="shared" si="50"/>
        <v>0</v>
      </c>
      <c r="Q115" s="45">
        <f t="shared" si="51"/>
        <v>0</v>
      </c>
      <c r="R115" s="45">
        <v>0</v>
      </c>
      <c r="S115" s="46">
        <v>0</v>
      </c>
      <c r="T115" s="45">
        <f t="shared" si="52"/>
        <v>0</v>
      </c>
      <c r="U115" s="45">
        <v>0</v>
      </c>
      <c r="V115" s="45">
        <v>0</v>
      </c>
      <c r="W115" s="45">
        <f t="shared" si="53"/>
        <v>0</v>
      </c>
      <c r="X115" s="45">
        <v>0</v>
      </c>
      <c r="Y115" s="46">
        <v>0</v>
      </c>
      <c r="Z115" s="47">
        <f t="shared" si="54"/>
        <v>119.93</v>
      </c>
      <c r="AA115" s="45">
        <f t="shared" si="55"/>
        <v>119.93</v>
      </c>
      <c r="AB115" s="45">
        <v>0</v>
      </c>
      <c r="AC115" s="46">
        <v>119.93</v>
      </c>
      <c r="AD115" s="45">
        <f t="shared" si="56"/>
        <v>0</v>
      </c>
      <c r="AE115" s="45">
        <v>0</v>
      </c>
      <c r="AF115" s="46">
        <v>0</v>
      </c>
      <c r="AG115" s="45">
        <f t="shared" si="57"/>
        <v>0</v>
      </c>
      <c r="AH115" s="45">
        <v>0</v>
      </c>
      <c r="AI115" s="46">
        <v>0</v>
      </c>
      <c r="AJ115" s="45">
        <f t="shared" si="58"/>
        <v>0</v>
      </c>
      <c r="AK115" s="45">
        <v>0</v>
      </c>
      <c r="AL115" s="46">
        <v>0</v>
      </c>
      <c r="AM115" s="45">
        <f t="shared" si="59"/>
        <v>0</v>
      </c>
      <c r="AN115" s="45">
        <v>0</v>
      </c>
      <c r="AO115" s="46">
        <v>0</v>
      </c>
    </row>
    <row r="116" spans="1:41" ht="19.5" customHeight="1">
      <c r="A116" s="44" t="s">
        <v>36</v>
      </c>
      <c r="B116" s="44" t="s">
        <v>36</v>
      </c>
      <c r="C116" s="44" t="s">
        <v>36</v>
      </c>
      <c r="D116" s="44" t="s">
        <v>254</v>
      </c>
      <c r="E116" s="45">
        <f t="shared" si="45"/>
        <v>481.12</v>
      </c>
      <c r="F116" s="45">
        <f t="shared" si="46"/>
        <v>376.19</v>
      </c>
      <c r="G116" s="45">
        <f t="shared" si="47"/>
        <v>376.19</v>
      </c>
      <c r="H116" s="45">
        <v>320.19</v>
      </c>
      <c r="I116" s="46">
        <v>56</v>
      </c>
      <c r="J116" s="45">
        <f t="shared" si="48"/>
        <v>0</v>
      </c>
      <c r="K116" s="45">
        <v>0</v>
      </c>
      <c r="L116" s="46">
        <v>0</v>
      </c>
      <c r="M116" s="45">
        <f t="shared" si="49"/>
        <v>0</v>
      </c>
      <c r="N116" s="45">
        <v>0</v>
      </c>
      <c r="O116" s="46">
        <v>0</v>
      </c>
      <c r="P116" s="47">
        <f t="shared" si="50"/>
        <v>0</v>
      </c>
      <c r="Q116" s="45">
        <f t="shared" si="51"/>
        <v>0</v>
      </c>
      <c r="R116" s="45">
        <v>0</v>
      </c>
      <c r="S116" s="46">
        <v>0</v>
      </c>
      <c r="T116" s="45">
        <f t="shared" si="52"/>
        <v>0</v>
      </c>
      <c r="U116" s="45">
        <v>0</v>
      </c>
      <c r="V116" s="45">
        <v>0</v>
      </c>
      <c r="W116" s="45">
        <f t="shared" si="53"/>
        <v>0</v>
      </c>
      <c r="X116" s="45">
        <v>0</v>
      </c>
      <c r="Y116" s="46">
        <v>0</v>
      </c>
      <c r="Z116" s="47">
        <f t="shared" si="54"/>
        <v>104.93</v>
      </c>
      <c r="AA116" s="45">
        <f t="shared" si="55"/>
        <v>104.93</v>
      </c>
      <c r="AB116" s="45">
        <v>0</v>
      </c>
      <c r="AC116" s="46">
        <v>104.93</v>
      </c>
      <c r="AD116" s="45">
        <f t="shared" si="56"/>
        <v>0</v>
      </c>
      <c r="AE116" s="45">
        <v>0</v>
      </c>
      <c r="AF116" s="46">
        <v>0</v>
      </c>
      <c r="AG116" s="45">
        <f t="shared" si="57"/>
        <v>0</v>
      </c>
      <c r="AH116" s="45">
        <v>0</v>
      </c>
      <c r="AI116" s="46">
        <v>0</v>
      </c>
      <c r="AJ116" s="45">
        <f t="shared" si="58"/>
        <v>0</v>
      </c>
      <c r="AK116" s="45">
        <v>0</v>
      </c>
      <c r="AL116" s="46">
        <v>0</v>
      </c>
      <c r="AM116" s="45">
        <f t="shared" si="59"/>
        <v>0</v>
      </c>
      <c r="AN116" s="45">
        <v>0</v>
      </c>
      <c r="AO116" s="46">
        <v>0</v>
      </c>
    </row>
    <row r="117" spans="1:41" ht="19.5" customHeight="1">
      <c r="A117" s="44" t="s">
        <v>255</v>
      </c>
      <c r="B117" s="44" t="s">
        <v>89</v>
      </c>
      <c r="C117" s="44" t="s">
        <v>143</v>
      </c>
      <c r="D117" s="44" t="s">
        <v>256</v>
      </c>
      <c r="E117" s="45">
        <f t="shared" si="45"/>
        <v>286.35</v>
      </c>
      <c r="F117" s="45">
        <f t="shared" si="46"/>
        <v>286.35</v>
      </c>
      <c r="G117" s="45">
        <f t="shared" si="47"/>
        <v>286.35</v>
      </c>
      <c r="H117" s="45">
        <v>286.35</v>
      </c>
      <c r="I117" s="46">
        <v>0</v>
      </c>
      <c r="J117" s="45">
        <f t="shared" si="48"/>
        <v>0</v>
      </c>
      <c r="K117" s="45">
        <v>0</v>
      </c>
      <c r="L117" s="46">
        <v>0</v>
      </c>
      <c r="M117" s="45">
        <f t="shared" si="49"/>
        <v>0</v>
      </c>
      <c r="N117" s="45">
        <v>0</v>
      </c>
      <c r="O117" s="46">
        <v>0</v>
      </c>
      <c r="P117" s="47">
        <f t="shared" si="50"/>
        <v>0</v>
      </c>
      <c r="Q117" s="45">
        <f t="shared" si="51"/>
        <v>0</v>
      </c>
      <c r="R117" s="45">
        <v>0</v>
      </c>
      <c r="S117" s="46">
        <v>0</v>
      </c>
      <c r="T117" s="45">
        <f t="shared" si="52"/>
        <v>0</v>
      </c>
      <c r="U117" s="45">
        <v>0</v>
      </c>
      <c r="V117" s="45">
        <v>0</v>
      </c>
      <c r="W117" s="45">
        <f t="shared" si="53"/>
        <v>0</v>
      </c>
      <c r="X117" s="45">
        <v>0</v>
      </c>
      <c r="Y117" s="46">
        <v>0</v>
      </c>
      <c r="Z117" s="47">
        <f t="shared" si="54"/>
        <v>0</v>
      </c>
      <c r="AA117" s="45">
        <f t="shared" si="55"/>
        <v>0</v>
      </c>
      <c r="AB117" s="45">
        <v>0</v>
      </c>
      <c r="AC117" s="46">
        <v>0</v>
      </c>
      <c r="AD117" s="45">
        <f t="shared" si="56"/>
        <v>0</v>
      </c>
      <c r="AE117" s="45">
        <v>0</v>
      </c>
      <c r="AF117" s="46">
        <v>0</v>
      </c>
      <c r="AG117" s="45">
        <f t="shared" si="57"/>
        <v>0</v>
      </c>
      <c r="AH117" s="45">
        <v>0</v>
      </c>
      <c r="AI117" s="46">
        <v>0</v>
      </c>
      <c r="AJ117" s="45">
        <f t="shared" si="58"/>
        <v>0</v>
      </c>
      <c r="AK117" s="45">
        <v>0</v>
      </c>
      <c r="AL117" s="46">
        <v>0</v>
      </c>
      <c r="AM117" s="45">
        <f t="shared" si="59"/>
        <v>0</v>
      </c>
      <c r="AN117" s="45">
        <v>0</v>
      </c>
      <c r="AO117" s="46">
        <v>0</v>
      </c>
    </row>
    <row r="118" spans="1:41" ht="19.5" customHeight="1">
      <c r="A118" s="44" t="s">
        <v>255</v>
      </c>
      <c r="B118" s="44" t="s">
        <v>94</v>
      </c>
      <c r="C118" s="44" t="s">
        <v>143</v>
      </c>
      <c r="D118" s="44" t="s">
        <v>257</v>
      </c>
      <c r="E118" s="45">
        <f t="shared" si="45"/>
        <v>194.77</v>
      </c>
      <c r="F118" s="45">
        <f t="shared" si="46"/>
        <v>89.84</v>
      </c>
      <c r="G118" s="45">
        <f t="shared" si="47"/>
        <v>89.84</v>
      </c>
      <c r="H118" s="45">
        <v>33.84</v>
      </c>
      <c r="I118" s="46">
        <v>56</v>
      </c>
      <c r="J118" s="45">
        <f t="shared" si="48"/>
        <v>0</v>
      </c>
      <c r="K118" s="45">
        <v>0</v>
      </c>
      <c r="L118" s="46">
        <v>0</v>
      </c>
      <c r="M118" s="45">
        <f t="shared" si="49"/>
        <v>0</v>
      </c>
      <c r="N118" s="45">
        <v>0</v>
      </c>
      <c r="O118" s="46">
        <v>0</v>
      </c>
      <c r="P118" s="47">
        <f t="shared" si="50"/>
        <v>0</v>
      </c>
      <c r="Q118" s="45">
        <f t="shared" si="51"/>
        <v>0</v>
      </c>
      <c r="R118" s="45">
        <v>0</v>
      </c>
      <c r="S118" s="46">
        <v>0</v>
      </c>
      <c r="T118" s="45">
        <f t="shared" si="52"/>
        <v>0</v>
      </c>
      <c r="U118" s="45">
        <v>0</v>
      </c>
      <c r="V118" s="45">
        <v>0</v>
      </c>
      <c r="W118" s="45">
        <f t="shared" si="53"/>
        <v>0</v>
      </c>
      <c r="X118" s="45">
        <v>0</v>
      </c>
      <c r="Y118" s="46">
        <v>0</v>
      </c>
      <c r="Z118" s="47">
        <f t="shared" si="54"/>
        <v>104.93</v>
      </c>
      <c r="AA118" s="45">
        <f t="shared" si="55"/>
        <v>104.93</v>
      </c>
      <c r="AB118" s="45">
        <v>0</v>
      </c>
      <c r="AC118" s="46">
        <v>104.93</v>
      </c>
      <c r="AD118" s="45">
        <f t="shared" si="56"/>
        <v>0</v>
      </c>
      <c r="AE118" s="45">
        <v>0</v>
      </c>
      <c r="AF118" s="46">
        <v>0</v>
      </c>
      <c r="AG118" s="45">
        <f t="shared" si="57"/>
        <v>0</v>
      </c>
      <c r="AH118" s="45">
        <v>0</v>
      </c>
      <c r="AI118" s="46">
        <v>0</v>
      </c>
      <c r="AJ118" s="45">
        <f t="shared" si="58"/>
        <v>0</v>
      </c>
      <c r="AK118" s="45">
        <v>0</v>
      </c>
      <c r="AL118" s="46">
        <v>0</v>
      </c>
      <c r="AM118" s="45">
        <f t="shared" si="59"/>
        <v>0</v>
      </c>
      <c r="AN118" s="45">
        <v>0</v>
      </c>
      <c r="AO118" s="46">
        <v>0</v>
      </c>
    </row>
    <row r="119" spans="1:41" ht="19.5" customHeight="1">
      <c r="A119" s="44" t="s">
        <v>36</v>
      </c>
      <c r="B119" s="44" t="s">
        <v>36</v>
      </c>
      <c r="C119" s="44" t="s">
        <v>36</v>
      </c>
      <c r="D119" s="44" t="s">
        <v>258</v>
      </c>
      <c r="E119" s="45">
        <f t="shared" si="45"/>
        <v>15</v>
      </c>
      <c r="F119" s="45">
        <f t="shared" si="46"/>
        <v>0</v>
      </c>
      <c r="G119" s="45">
        <f t="shared" si="47"/>
        <v>0</v>
      </c>
      <c r="H119" s="45">
        <v>0</v>
      </c>
      <c r="I119" s="46">
        <v>0</v>
      </c>
      <c r="J119" s="45">
        <f t="shared" si="48"/>
        <v>0</v>
      </c>
      <c r="K119" s="45">
        <v>0</v>
      </c>
      <c r="L119" s="46">
        <v>0</v>
      </c>
      <c r="M119" s="45">
        <f t="shared" si="49"/>
        <v>0</v>
      </c>
      <c r="N119" s="45">
        <v>0</v>
      </c>
      <c r="O119" s="46">
        <v>0</v>
      </c>
      <c r="P119" s="47">
        <f t="shared" si="50"/>
        <v>0</v>
      </c>
      <c r="Q119" s="45">
        <f t="shared" si="51"/>
        <v>0</v>
      </c>
      <c r="R119" s="45">
        <v>0</v>
      </c>
      <c r="S119" s="46">
        <v>0</v>
      </c>
      <c r="T119" s="45">
        <f t="shared" si="52"/>
        <v>0</v>
      </c>
      <c r="U119" s="45">
        <v>0</v>
      </c>
      <c r="V119" s="45">
        <v>0</v>
      </c>
      <c r="W119" s="45">
        <f t="shared" si="53"/>
        <v>0</v>
      </c>
      <c r="X119" s="45">
        <v>0</v>
      </c>
      <c r="Y119" s="46">
        <v>0</v>
      </c>
      <c r="Z119" s="47">
        <f t="shared" si="54"/>
        <v>15</v>
      </c>
      <c r="AA119" s="45">
        <f t="shared" si="55"/>
        <v>15</v>
      </c>
      <c r="AB119" s="45">
        <v>0</v>
      </c>
      <c r="AC119" s="46">
        <v>15</v>
      </c>
      <c r="AD119" s="45">
        <f t="shared" si="56"/>
        <v>0</v>
      </c>
      <c r="AE119" s="45">
        <v>0</v>
      </c>
      <c r="AF119" s="46">
        <v>0</v>
      </c>
      <c r="AG119" s="45">
        <f t="shared" si="57"/>
        <v>0</v>
      </c>
      <c r="AH119" s="45">
        <v>0</v>
      </c>
      <c r="AI119" s="46">
        <v>0</v>
      </c>
      <c r="AJ119" s="45">
        <f t="shared" si="58"/>
        <v>0</v>
      </c>
      <c r="AK119" s="45">
        <v>0</v>
      </c>
      <c r="AL119" s="46">
        <v>0</v>
      </c>
      <c r="AM119" s="45">
        <f t="shared" si="59"/>
        <v>0</v>
      </c>
      <c r="AN119" s="45">
        <v>0</v>
      </c>
      <c r="AO119" s="46">
        <v>0</v>
      </c>
    </row>
    <row r="120" spans="1:41" ht="19.5" customHeight="1">
      <c r="A120" s="44" t="s">
        <v>259</v>
      </c>
      <c r="B120" s="44" t="s">
        <v>94</v>
      </c>
      <c r="C120" s="44" t="s">
        <v>143</v>
      </c>
      <c r="D120" s="44" t="s">
        <v>261</v>
      </c>
      <c r="E120" s="45">
        <f t="shared" si="45"/>
        <v>15</v>
      </c>
      <c r="F120" s="45">
        <f t="shared" si="46"/>
        <v>0</v>
      </c>
      <c r="G120" s="45">
        <f t="shared" si="47"/>
        <v>0</v>
      </c>
      <c r="H120" s="45">
        <v>0</v>
      </c>
      <c r="I120" s="46">
        <v>0</v>
      </c>
      <c r="J120" s="45">
        <f t="shared" si="48"/>
        <v>0</v>
      </c>
      <c r="K120" s="45">
        <v>0</v>
      </c>
      <c r="L120" s="46">
        <v>0</v>
      </c>
      <c r="M120" s="45">
        <f t="shared" si="49"/>
        <v>0</v>
      </c>
      <c r="N120" s="45">
        <v>0</v>
      </c>
      <c r="O120" s="46">
        <v>0</v>
      </c>
      <c r="P120" s="47">
        <f t="shared" si="50"/>
        <v>0</v>
      </c>
      <c r="Q120" s="45">
        <f t="shared" si="51"/>
        <v>0</v>
      </c>
      <c r="R120" s="45">
        <v>0</v>
      </c>
      <c r="S120" s="46">
        <v>0</v>
      </c>
      <c r="T120" s="45">
        <f t="shared" si="52"/>
        <v>0</v>
      </c>
      <c r="U120" s="45">
        <v>0</v>
      </c>
      <c r="V120" s="45">
        <v>0</v>
      </c>
      <c r="W120" s="45">
        <f t="shared" si="53"/>
        <v>0</v>
      </c>
      <c r="X120" s="45">
        <v>0</v>
      </c>
      <c r="Y120" s="46">
        <v>0</v>
      </c>
      <c r="Z120" s="47">
        <f t="shared" si="54"/>
        <v>15</v>
      </c>
      <c r="AA120" s="45">
        <f t="shared" si="55"/>
        <v>15</v>
      </c>
      <c r="AB120" s="45">
        <v>0</v>
      </c>
      <c r="AC120" s="46">
        <v>15</v>
      </c>
      <c r="AD120" s="45">
        <f t="shared" si="56"/>
        <v>0</v>
      </c>
      <c r="AE120" s="45">
        <v>0</v>
      </c>
      <c r="AF120" s="46">
        <v>0</v>
      </c>
      <c r="AG120" s="45">
        <f t="shared" si="57"/>
        <v>0</v>
      </c>
      <c r="AH120" s="45">
        <v>0</v>
      </c>
      <c r="AI120" s="46">
        <v>0</v>
      </c>
      <c r="AJ120" s="45">
        <f t="shared" si="58"/>
        <v>0</v>
      </c>
      <c r="AK120" s="45">
        <v>0</v>
      </c>
      <c r="AL120" s="46">
        <v>0</v>
      </c>
      <c r="AM120" s="45">
        <f t="shared" si="59"/>
        <v>0</v>
      </c>
      <c r="AN120" s="45">
        <v>0</v>
      </c>
      <c r="AO120" s="46">
        <v>0</v>
      </c>
    </row>
    <row r="121" spans="1:41" ht="19.5" customHeight="1">
      <c r="A121" s="44" t="s">
        <v>36</v>
      </c>
      <c r="B121" s="44" t="s">
        <v>36</v>
      </c>
      <c r="C121" s="44" t="s">
        <v>36</v>
      </c>
      <c r="D121" s="44" t="s">
        <v>150</v>
      </c>
      <c r="E121" s="45">
        <f t="shared" si="45"/>
        <v>7011.62</v>
      </c>
      <c r="F121" s="45">
        <f t="shared" si="46"/>
        <v>6054.3</v>
      </c>
      <c r="G121" s="45">
        <f t="shared" si="47"/>
        <v>6054.3</v>
      </c>
      <c r="H121" s="45">
        <v>2522.3</v>
      </c>
      <c r="I121" s="46">
        <v>3532</v>
      </c>
      <c r="J121" s="45">
        <f t="shared" si="48"/>
        <v>0</v>
      </c>
      <c r="K121" s="45">
        <v>0</v>
      </c>
      <c r="L121" s="46">
        <v>0</v>
      </c>
      <c r="M121" s="45">
        <f t="shared" si="49"/>
        <v>0</v>
      </c>
      <c r="N121" s="45">
        <v>0</v>
      </c>
      <c r="O121" s="46">
        <v>0</v>
      </c>
      <c r="P121" s="47">
        <f t="shared" si="50"/>
        <v>0</v>
      </c>
      <c r="Q121" s="45">
        <f t="shared" si="51"/>
        <v>0</v>
      </c>
      <c r="R121" s="45">
        <v>0</v>
      </c>
      <c r="S121" s="46">
        <v>0</v>
      </c>
      <c r="T121" s="45">
        <f t="shared" si="52"/>
        <v>0</v>
      </c>
      <c r="U121" s="45">
        <v>0</v>
      </c>
      <c r="V121" s="45">
        <v>0</v>
      </c>
      <c r="W121" s="45">
        <f t="shared" si="53"/>
        <v>0</v>
      </c>
      <c r="X121" s="45">
        <v>0</v>
      </c>
      <c r="Y121" s="46">
        <v>0</v>
      </c>
      <c r="Z121" s="47">
        <f t="shared" si="54"/>
        <v>957.32</v>
      </c>
      <c r="AA121" s="45">
        <f t="shared" si="55"/>
        <v>957.32</v>
      </c>
      <c r="AB121" s="45">
        <v>0</v>
      </c>
      <c r="AC121" s="46">
        <v>957.32</v>
      </c>
      <c r="AD121" s="45">
        <f t="shared" si="56"/>
        <v>0</v>
      </c>
      <c r="AE121" s="45">
        <v>0</v>
      </c>
      <c r="AF121" s="46">
        <v>0</v>
      </c>
      <c r="AG121" s="45">
        <f t="shared" si="57"/>
        <v>0</v>
      </c>
      <c r="AH121" s="45">
        <v>0</v>
      </c>
      <c r="AI121" s="46">
        <v>0</v>
      </c>
      <c r="AJ121" s="45">
        <f t="shared" si="58"/>
        <v>0</v>
      </c>
      <c r="AK121" s="45">
        <v>0</v>
      </c>
      <c r="AL121" s="46">
        <v>0</v>
      </c>
      <c r="AM121" s="45">
        <f t="shared" si="59"/>
        <v>0</v>
      </c>
      <c r="AN121" s="45">
        <v>0</v>
      </c>
      <c r="AO121" s="46">
        <v>0</v>
      </c>
    </row>
    <row r="122" spans="1:41" ht="19.5" customHeight="1">
      <c r="A122" s="44" t="s">
        <v>36</v>
      </c>
      <c r="B122" s="44" t="s">
        <v>36</v>
      </c>
      <c r="C122" s="44" t="s">
        <v>36</v>
      </c>
      <c r="D122" s="44" t="s">
        <v>254</v>
      </c>
      <c r="E122" s="45">
        <f t="shared" si="45"/>
        <v>5632.12</v>
      </c>
      <c r="F122" s="45">
        <f t="shared" si="46"/>
        <v>4860.9</v>
      </c>
      <c r="G122" s="45">
        <f t="shared" si="47"/>
        <v>4860.9</v>
      </c>
      <c r="H122" s="45">
        <v>2499.25</v>
      </c>
      <c r="I122" s="46">
        <v>2361.65</v>
      </c>
      <c r="J122" s="45">
        <f t="shared" si="48"/>
        <v>0</v>
      </c>
      <c r="K122" s="45">
        <v>0</v>
      </c>
      <c r="L122" s="46">
        <v>0</v>
      </c>
      <c r="M122" s="45">
        <f t="shared" si="49"/>
        <v>0</v>
      </c>
      <c r="N122" s="45">
        <v>0</v>
      </c>
      <c r="O122" s="46">
        <v>0</v>
      </c>
      <c r="P122" s="47">
        <f t="shared" si="50"/>
        <v>0</v>
      </c>
      <c r="Q122" s="45">
        <f t="shared" si="51"/>
        <v>0</v>
      </c>
      <c r="R122" s="45">
        <v>0</v>
      </c>
      <c r="S122" s="46">
        <v>0</v>
      </c>
      <c r="T122" s="45">
        <f t="shared" si="52"/>
        <v>0</v>
      </c>
      <c r="U122" s="45">
        <v>0</v>
      </c>
      <c r="V122" s="45">
        <v>0</v>
      </c>
      <c r="W122" s="45">
        <f t="shared" si="53"/>
        <v>0</v>
      </c>
      <c r="X122" s="45">
        <v>0</v>
      </c>
      <c r="Y122" s="46">
        <v>0</v>
      </c>
      <c r="Z122" s="47">
        <f t="shared" si="54"/>
        <v>771.22</v>
      </c>
      <c r="AA122" s="45">
        <f t="shared" si="55"/>
        <v>771.22</v>
      </c>
      <c r="AB122" s="45">
        <v>0</v>
      </c>
      <c r="AC122" s="46">
        <v>771.22</v>
      </c>
      <c r="AD122" s="45">
        <f t="shared" si="56"/>
        <v>0</v>
      </c>
      <c r="AE122" s="45">
        <v>0</v>
      </c>
      <c r="AF122" s="46">
        <v>0</v>
      </c>
      <c r="AG122" s="45">
        <f t="shared" si="57"/>
        <v>0</v>
      </c>
      <c r="AH122" s="45">
        <v>0</v>
      </c>
      <c r="AI122" s="46">
        <v>0</v>
      </c>
      <c r="AJ122" s="45">
        <f t="shared" si="58"/>
        <v>0</v>
      </c>
      <c r="AK122" s="45">
        <v>0</v>
      </c>
      <c r="AL122" s="46">
        <v>0</v>
      </c>
      <c r="AM122" s="45">
        <f t="shared" si="59"/>
        <v>0</v>
      </c>
      <c r="AN122" s="45">
        <v>0</v>
      </c>
      <c r="AO122" s="46">
        <v>0</v>
      </c>
    </row>
    <row r="123" spans="1:41" ht="19.5" customHeight="1">
      <c r="A123" s="44" t="s">
        <v>255</v>
      </c>
      <c r="B123" s="44" t="s">
        <v>89</v>
      </c>
      <c r="C123" s="44" t="s">
        <v>151</v>
      </c>
      <c r="D123" s="44" t="s">
        <v>256</v>
      </c>
      <c r="E123" s="45">
        <f t="shared" si="45"/>
        <v>1998.22</v>
      </c>
      <c r="F123" s="45">
        <f t="shared" si="46"/>
        <v>1960.06</v>
      </c>
      <c r="G123" s="45">
        <f t="shared" si="47"/>
        <v>1960.06</v>
      </c>
      <c r="H123" s="45">
        <v>1825.06</v>
      </c>
      <c r="I123" s="46">
        <v>135</v>
      </c>
      <c r="J123" s="45">
        <f t="shared" si="48"/>
        <v>0</v>
      </c>
      <c r="K123" s="45">
        <v>0</v>
      </c>
      <c r="L123" s="46">
        <v>0</v>
      </c>
      <c r="M123" s="45">
        <f t="shared" si="49"/>
        <v>0</v>
      </c>
      <c r="N123" s="45">
        <v>0</v>
      </c>
      <c r="O123" s="46">
        <v>0</v>
      </c>
      <c r="P123" s="47">
        <f t="shared" si="50"/>
        <v>0</v>
      </c>
      <c r="Q123" s="45">
        <f t="shared" si="51"/>
        <v>0</v>
      </c>
      <c r="R123" s="45">
        <v>0</v>
      </c>
      <c r="S123" s="46">
        <v>0</v>
      </c>
      <c r="T123" s="45">
        <f t="shared" si="52"/>
        <v>0</v>
      </c>
      <c r="U123" s="45">
        <v>0</v>
      </c>
      <c r="V123" s="45">
        <v>0</v>
      </c>
      <c r="W123" s="45">
        <f t="shared" si="53"/>
        <v>0</v>
      </c>
      <c r="X123" s="45">
        <v>0</v>
      </c>
      <c r="Y123" s="46">
        <v>0</v>
      </c>
      <c r="Z123" s="47">
        <f t="shared" si="54"/>
        <v>38.16</v>
      </c>
      <c r="AA123" s="45">
        <f t="shared" si="55"/>
        <v>38.16</v>
      </c>
      <c r="AB123" s="45">
        <v>0</v>
      </c>
      <c r="AC123" s="46">
        <v>38.16</v>
      </c>
      <c r="AD123" s="45">
        <f t="shared" si="56"/>
        <v>0</v>
      </c>
      <c r="AE123" s="45">
        <v>0</v>
      </c>
      <c r="AF123" s="46">
        <v>0</v>
      </c>
      <c r="AG123" s="45">
        <f t="shared" si="57"/>
        <v>0</v>
      </c>
      <c r="AH123" s="45">
        <v>0</v>
      </c>
      <c r="AI123" s="46">
        <v>0</v>
      </c>
      <c r="AJ123" s="45">
        <f t="shared" si="58"/>
        <v>0</v>
      </c>
      <c r="AK123" s="45">
        <v>0</v>
      </c>
      <c r="AL123" s="46">
        <v>0</v>
      </c>
      <c r="AM123" s="45">
        <f t="shared" si="59"/>
        <v>0</v>
      </c>
      <c r="AN123" s="45">
        <v>0</v>
      </c>
      <c r="AO123" s="46">
        <v>0</v>
      </c>
    </row>
    <row r="124" spans="1:41" ht="19.5" customHeight="1">
      <c r="A124" s="44" t="s">
        <v>255</v>
      </c>
      <c r="B124" s="44" t="s">
        <v>94</v>
      </c>
      <c r="C124" s="44" t="s">
        <v>151</v>
      </c>
      <c r="D124" s="44" t="s">
        <v>257</v>
      </c>
      <c r="E124" s="45">
        <f t="shared" si="45"/>
        <v>3633.9</v>
      </c>
      <c r="F124" s="45">
        <f t="shared" si="46"/>
        <v>2900.84</v>
      </c>
      <c r="G124" s="45">
        <f t="shared" si="47"/>
        <v>2900.84</v>
      </c>
      <c r="H124" s="45">
        <v>674.19</v>
      </c>
      <c r="I124" s="46">
        <v>2226.65</v>
      </c>
      <c r="J124" s="45">
        <f t="shared" si="48"/>
        <v>0</v>
      </c>
      <c r="K124" s="45">
        <v>0</v>
      </c>
      <c r="L124" s="46">
        <v>0</v>
      </c>
      <c r="M124" s="45">
        <f t="shared" si="49"/>
        <v>0</v>
      </c>
      <c r="N124" s="45">
        <v>0</v>
      </c>
      <c r="O124" s="46">
        <v>0</v>
      </c>
      <c r="P124" s="47">
        <f t="shared" si="50"/>
        <v>0</v>
      </c>
      <c r="Q124" s="45">
        <f t="shared" si="51"/>
        <v>0</v>
      </c>
      <c r="R124" s="45">
        <v>0</v>
      </c>
      <c r="S124" s="46">
        <v>0</v>
      </c>
      <c r="T124" s="45">
        <f t="shared" si="52"/>
        <v>0</v>
      </c>
      <c r="U124" s="45">
        <v>0</v>
      </c>
      <c r="V124" s="45">
        <v>0</v>
      </c>
      <c r="W124" s="45">
        <f t="shared" si="53"/>
        <v>0</v>
      </c>
      <c r="X124" s="45">
        <v>0</v>
      </c>
      <c r="Y124" s="46">
        <v>0</v>
      </c>
      <c r="Z124" s="47">
        <f t="shared" si="54"/>
        <v>733.06</v>
      </c>
      <c r="AA124" s="45">
        <f t="shared" si="55"/>
        <v>733.06</v>
      </c>
      <c r="AB124" s="45">
        <v>0</v>
      </c>
      <c r="AC124" s="46">
        <v>733.06</v>
      </c>
      <c r="AD124" s="45">
        <f t="shared" si="56"/>
        <v>0</v>
      </c>
      <c r="AE124" s="45">
        <v>0</v>
      </c>
      <c r="AF124" s="46">
        <v>0</v>
      </c>
      <c r="AG124" s="45">
        <f t="shared" si="57"/>
        <v>0</v>
      </c>
      <c r="AH124" s="45">
        <v>0</v>
      </c>
      <c r="AI124" s="46">
        <v>0</v>
      </c>
      <c r="AJ124" s="45">
        <f t="shared" si="58"/>
        <v>0</v>
      </c>
      <c r="AK124" s="45">
        <v>0</v>
      </c>
      <c r="AL124" s="46">
        <v>0</v>
      </c>
      <c r="AM124" s="45">
        <f t="shared" si="59"/>
        <v>0</v>
      </c>
      <c r="AN124" s="45">
        <v>0</v>
      </c>
      <c r="AO124" s="46">
        <v>0</v>
      </c>
    </row>
    <row r="125" spans="1:41" ht="19.5" customHeight="1">
      <c r="A125" s="44" t="s">
        <v>36</v>
      </c>
      <c r="B125" s="44" t="s">
        <v>36</v>
      </c>
      <c r="C125" s="44" t="s">
        <v>36</v>
      </c>
      <c r="D125" s="44" t="s">
        <v>258</v>
      </c>
      <c r="E125" s="45">
        <f t="shared" si="45"/>
        <v>1356.4499999999998</v>
      </c>
      <c r="F125" s="45">
        <f t="shared" si="46"/>
        <v>1170.35</v>
      </c>
      <c r="G125" s="45">
        <f t="shared" si="47"/>
        <v>1170.35</v>
      </c>
      <c r="H125" s="45">
        <v>0</v>
      </c>
      <c r="I125" s="46">
        <v>1170.35</v>
      </c>
      <c r="J125" s="45">
        <f t="shared" si="48"/>
        <v>0</v>
      </c>
      <c r="K125" s="45">
        <v>0</v>
      </c>
      <c r="L125" s="46">
        <v>0</v>
      </c>
      <c r="M125" s="45">
        <f t="shared" si="49"/>
        <v>0</v>
      </c>
      <c r="N125" s="45">
        <v>0</v>
      </c>
      <c r="O125" s="46">
        <v>0</v>
      </c>
      <c r="P125" s="47">
        <f t="shared" si="50"/>
        <v>0</v>
      </c>
      <c r="Q125" s="45">
        <f t="shared" si="51"/>
        <v>0</v>
      </c>
      <c r="R125" s="45">
        <v>0</v>
      </c>
      <c r="S125" s="46">
        <v>0</v>
      </c>
      <c r="T125" s="45">
        <f t="shared" si="52"/>
        <v>0</v>
      </c>
      <c r="U125" s="45">
        <v>0</v>
      </c>
      <c r="V125" s="45">
        <v>0</v>
      </c>
      <c r="W125" s="45">
        <f t="shared" si="53"/>
        <v>0</v>
      </c>
      <c r="X125" s="45">
        <v>0</v>
      </c>
      <c r="Y125" s="46">
        <v>0</v>
      </c>
      <c r="Z125" s="47">
        <f t="shared" si="54"/>
        <v>186.1</v>
      </c>
      <c r="AA125" s="45">
        <f t="shared" si="55"/>
        <v>186.1</v>
      </c>
      <c r="AB125" s="45">
        <v>0</v>
      </c>
      <c r="AC125" s="46">
        <v>186.1</v>
      </c>
      <c r="AD125" s="45">
        <f t="shared" si="56"/>
        <v>0</v>
      </c>
      <c r="AE125" s="45">
        <v>0</v>
      </c>
      <c r="AF125" s="46">
        <v>0</v>
      </c>
      <c r="AG125" s="45">
        <f t="shared" si="57"/>
        <v>0</v>
      </c>
      <c r="AH125" s="45">
        <v>0</v>
      </c>
      <c r="AI125" s="46">
        <v>0</v>
      </c>
      <c r="AJ125" s="45">
        <f t="shared" si="58"/>
        <v>0</v>
      </c>
      <c r="AK125" s="45">
        <v>0</v>
      </c>
      <c r="AL125" s="46">
        <v>0</v>
      </c>
      <c r="AM125" s="45">
        <f t="shared" si="59"/>
        <v>0</v>
      </c>
      <c r="AN125" s="45">
        <v>0</v>
      </c>
      <c r="AO125" s="46">
        <v>0</v>
      </c>
    </row>
    <row r="126" spans="1:41" ht="19.5" customHeight="1">
      <c r="A126" s="44" t="s">
        <v>259</v>
      </c>
      <c r="B126" s="44" t="s">
        <v>89</v>
      </c>
      <c r="C126" s="44" t="s">
        <v>151</v>
      </c>
      <c r="D126" s="44" t="s">
        <v>260</v>
      </c>
      <c r="E126" s="45">
        <f t="shared" si="45"/>
        <v>1341.4499999999998</v>
      </c>
      <c r="F126" s="45">
        <f t="shared" si="46"/>
        <v>1170.35</v>
      </c>
      <c r="G126" s="45">
        <f t="shared" si="47"/>
        <v>1170.35</v>
      </c>
      <c r="H126" s="45">
        <v>0</v>
      </c>
      <c r="I126" s="46">
        <v>1170.35</v>
      </c>
      <c r="J126" s="45">
        <f t="shared" si="48"/>
        <v>0</v>
      </c>
      <c r="K126" s="45">
        <v>0</v>
      </c>
      <c r="L126" s="46">
        <v>0</v>
      </c>
      <c r="M126" s="45">
        <f t="shared" si="49"/>
        <v>0</v>
      </c>
      <c r="N126" s="45">
        <v>0</v>
      </c>
      <c r="O126" s="46">
        <v>0</v>
      </c>
      <c r="P126" s="47">
        <f t="shared" si="50"/>
        <v>0</v>
      </c>
      <c r="Q126" s="45">
        <f t="shared" si="51"/>
        <v>0</v>
      </c>
      <c r="R126" s="45">
        <v>0</v>
      </c>
      <c r="S126" s="46">
        <v>0</v>
      </c>
      <c r="T126" s="45">
        <f t="shared" si="52"/>
        <v>0</v>
      </c>
      <c r="U126" s="45">
        <v>0</v>
      </c>
      <c r="V126" s="45">
        <v>0</v>
      </c>
      <c r="W126" s="45">
        <f t="shared" si="53"/>
        <v>0</v>
      </c>
      <c r="X126" s="45">
        <v>0</v>
      </c>
      <c r="Y126" s="46">
        <v>0</v>
      </c>
      <c r="Z126" s="47">
        <f t="shared" si="54"/>
        <v>171.1</v>
      </c>
      <c r="AA126" s="45">
        <f t="shared" si="55"/>
        <v>171.1</v>
      </c>
      <c r="AB126" s="45">
        <v>0</v>
      </c>
      <c r="AC126" s="46">
        <v>171.1</v>
      </c>
      <c r="AD126" s="45">
        <f t="shared" si="56"/>
        <v>0</v>
      </c>
      <c r="AE126" s="45">
        <v>0</v>
      </c>
      <c r="AF126" s="46">
        <v>0</v>
      </c>
      <c r="AG126" s="45">
        <f t="shared" si="57"/>
        <v>0</v>
      </c>
      <c r="AH126" s="45">
        <v>0</v>
      </c>
      <c r="AI126" s="46">
        <v>0</v>
      </c>
      <c r="AJ126" s="45">
        <f t="shared" si="58"/>
        <v>0</v>
      </c>
      <c r="AK126" s="45">
        <v>0</v>
      </c>
      <c r="AL126" s="46">
        <v>0</v>
      </c>
      <c r="AM126" s="45">
        <f t="shared" si="59"/>
        <v>0</v>
      </c>
      <c r="AN126" s="45">
        <v>0</v>
      </c>
      <c r="AO126" s="46">
        <v>0</v>
      </c>
    </row>
    <row r="127" spans="1:41" ht="19.5" customHeight="1">
      <c r="A127" s="44" t="s">
        <v>259</v>
      </c>
      <c r="B127" s="44" t="s">
        <v>94</v>
      </c>
      <c r="C127" s="44" t="s">
        <v>151</v>
      </c>
      <c r="D127" s="44" t="s">
        <v>261</v>
      </c>
      <c r="E127" s="45">
        <f t="shared" si="45"/>
        <v>15</v>
      </c>
      <c r="F127" s="45">
        <f t="shared" si="46"/>
        <v>0</v>
      </c>
      <c r="G127" s="45">
        <f t="shared" si="47"/>
        <v>0</v>
      </c>
      <c r="H127" s="45">
        <v>0</v>
      </c>
      <c r="I127" s="46">
        <v>0</v>
      </c>
      <c r="J127" s="45">
        <f t="shared" si="48"/>
        <v>0</v>
      </c>
      <c r="K127" s="45">
        <v>0</v>
      </c>
      <c r="L127" s="46">
        <v>0</v>
      </c>
      <c r="M127" s="45">
        <f t="shared" si="49"/>
        <v>0</v>
      </c>
      <c r="N127" s="45">
        <v>0</v>
      </c>
      <c r="O127" s="46">
        <v>0</v>
      </c>
      <c r="P127" s="47">
        <f t="shared" si="50"/>
        <v>0</v>
      </c>
      <c r="Q127" s="45">
        <f t="shared" si="51"/>
        <v>0</v>
      </c>
      <c r="R127" s="45">
        <v>0</v>
      </c>
      <c r="S127" s="46">
        <v>0</v>
      </c>
      <c r="T127" s="45">
        <f t="shared" si="52"/>
        <v>0</v>
      </c>
      <c r="U127" s="45">
        <v>0</v>
      </c>
      <c r="V127" s="45">
        <v>0</v>
      </c>
      <c r="W127" s="45">
        <f t="shared" si="53"/>
        <v>0</v>
      </c>
      <c r="X127" s="45">
        <v>0</v>
      </c>
      <c r="Y127" s="46">
        <v>0</v>
      </c>
      <c r="Z127" s="47">
        <f t="shared" si="54"/>
        <v>15</v>
      </c>
      <c r="AA127" s="45">
        <f t="shared" si="55"/>
        <v>15</v>
      </c>
      <c r="AB127" s="45">
        <v>0</v>
      </c>
      <c r="AC127" s="46">
        <v>15</v>
      </c>
      <c r="AD127" s="45">
        <f t="shared" si="56"/>
        <v>0</v>
      </c>
      <c r="AE127" s="45">
        <v>0</v>
      </c>
      <c r="AF127" s="46">
        <v>0</v>
      </c>
      <c r="AG127" s="45">
        <f t="shared" si="57"/>
        <v>0</v>
      </c>
      <c r="AH127" s="45">
        <v>0</v>
      </c>
      <c r="AI127" s="46">
        <v>0</v>
      </c>
      <c r="AJ127" s="45">
        <f t="shared" si="58"/>
        <v>0</v>
      </c>
      <c r="AK127" s="45">
        <v>0</v>
      </c>
      <c r="AL127" s="46">
        <v>0</v>
      </c>
      <c r="AM127" s="45">
        <f t="shared" si="59"/>
        <v>0</v>
      </c>
      <c r="AN127" s="45">
        <v>0</v>
      </c>
      <c r="AO127" s="46">
        <v>0</v>
      </c>
    </row>
    <row r="128" spans="1:41" ht="19.5" customHeight="1">
      <c r="A128" s="44" t="s">
        <v>36</v>
      </c>
      <c r="B128" s="44" t="s">
        <v>36</v>
      </c>
      <c r="C128" s="44" t="s">
        <v>36</v>
      </c>
      <c r="D128" s="44" t="s">
        <v>245</v>
      </c>
      <c r="E128" s="45">
        <f t="shared" si="45"/>
        <v>23.05</v>
      </c>
      <c r="F128" s="45">
        <f t="shared" si="46"/>
        <v>23.05</v>
      </c>
      <c r="G128" s="45">
        <f t="shared" si="47"/>
        <v>23.05</v>
      </c>
      <c r="H128" s="45">
        <v>23.05</v>
      </c>
      <c r="I128" s="46">
        <v>0</v>
      </c>
      <c r="J128" s="45">
        <f t="shared" si="48"/>
        <v>0</v>
      </c>
      <c r="K128" s="45">
        <v>0</v>
      </c>
      <c r="L128" s="46">
        <v>0</v>
      </c>
      <c r="M128" s="45">
        <f t="shared" si="49"/>
        <v>0</v>
      </c>
      <c r="N128" s="45">
        <v>0</v>
      </c>
      <c r="O128" s="46">
        <v>0</v>
      </c>
      <c r="P128" s="47">
        <f t="shared" si="50"/>
        <v>0</v>
      </c>
      <c r="Q128" s="45">
        <f t="shared" si="51"/>
        <v>0</v>
      </c>
      <c r="R128" s="45">
        <v>0</v>
      </c>
      <c r="S128" s="46">
        <v>0</v>
      </c>
      <c r="T128" s="45">
        <f t="shared" si="52"/>
        <v>0</v>
      </c>
      <c r="U128" s="45">
        <v>0</v>
      </c>
      <c r="V128" s="45">
        <v>0</v>
      </c>
      <c r="W128" s="45">
        <f t="shared" si="53"/>
        <v>0</v>
      </c>
      <c r="X128" s="45">
        <v>0</v>
      </c>
      <c r="Y128" s="46">
        <v>0</v>
      </c>
      <c r="Z128" s="47">
        <f t="shared" si="54"/>
        <v>0</v>
      </c>
      <c r="AA128" s="45">
        <f t="shared" si="55"/>
        <v>0</v>
      </c>
      <c r="AB128" s="45">
        <v>0</v>
      </c>
      <c r="AC128" s="46">
        <v>0</v>
      </c>
      <c r="AD128" s="45">
        <f t="shared" si="56"/>
        <v>0</v>
      </c>
      <c r="AE128" s="45">
        <v>0</v>
      </c>
      <c r="AF128" s="46">
        <v>0</v>
      </c>
      <c r="AG128" s="45">
        <f t="shared" si="57"/>
        <v>0</v>
      </c>
      <c r="AH128" s="45">
        <v>0</v>
      </c>
      <c r="AI128" s="46">
        <v>0</v>
      </c>
      <c r="AJ128" s="45">
        <f t="shared" si="58"/>
        <v>0</v>
      </c>
      <c r="AK128" s="45">
        <v>0</v>
      </c>
      <c r="AL128" s="46">
        <v>0</v>
      </c>
      <c r="AM128" s="45">
        <f t="shared" si="59"/>
        <v>0</v>
      </c>
      <c r="AN128" s="45">
        <v>0</v>
      </c>
      <c r="AO128" s="46">
        <v>0</v>
      </c>
    </row>
    <row r="129" spans="1:41" ht="19.5" customHeight="1">
      <c r="A129" s="44" t="s">
        <v>246</v>
      </c>
      <c r="B129" s="44" t="s">
        <v>89</v>
      </c>
      <c r="C129" s="44" t="s">
        <v>151</v>
      </c>
      <c r="D129" s="44" t="s">
        <v>247</v>
      </c>
      <c r="E129" s="45">
        <f t="shared" si="45"/>
        <v>0.14</v>
      </c>
      <c r="F129" s="45">
        <f t="shared" si="46"/>
        <v>0.14</v>
      </c>
      <c r="G129" s="45">
        <f t="shared" si="47"/>
        <v>0.14</v>
      </c>
      <c r="H129" s="45">
        <v>0.14</v>
      </c>
      <c r="I129" s="46">
        <v>0</v>
      </c>
      <c r="J129" s="45">
        <f t="shared" si="48"/>
        <v>0</v>
      </c>
      <c r="K129" s="45">
        <v>0</v>
      </c>
      <c r="L129" s="46">
        <v>0</v>
      </c>
      <c r="M129" s="45">
        <f t="shared" si="49"/>
        <v>0</v>
      </c>
      <c r="N129" s="45">
        <v>0</v>
      </c>
      <c r="O129" s="46">
        <v>0</v>
      </c>
      <c r="P129" s="47">
        <f t="shared" si="50"/>
        <v>0</v>
      </c>
      <c r="Q129" s="45">
        <f t="shared" si="51"/>
        <v>0</v>
      </c>
      <c r="R129" s="45">
        <v>0</v>
      </c>
      <c r="S129" s="46">
        <v>0</v>
      </c>
      <c r="T129" s="45">
        <f t="shared" si="52"/>
        <v>0</v>
      </c>
      <c r="U129" s="45">
        <v>0</v>
      </c>
      <c r="V129" s="45">
        <v>0</v>
      </c>
      <c r="W129" s="45">
        <f t="shared" si="53"/>
        <v>0</v>
      </c>
      <c r="X129" s="45">
        <v>0</v>
      </c>
      <c r="Y129" s="46">
        <v>0</v>
      </c>
      <c r="Z129" s="47">
        <f t="shared" si="54"/>
        <v>0</v>
      </c>
      <c r="AA129" s="45">
        <f t="shared" si="55"/>
        <v>0</v>
      </c>
      <c r="AB129" s="45">
        <v>0</v>
      </c>
      <c r="AC129" s="46">
        <v>0</v>
      </c>
      <c r="AD129" s="45">
        <f t="shared" si="56"/>
        <v>0</v>
      </c>
      <c r="AE129" s="45">
        <v>0</v>
      </c>
      <c r="AF129" s="46">
        <v>0</v>
      </c>
      <c r="AG129" s="45">
        <f t="shared" si="57"/>
        <v>0</v>
      </c>
      <c r="AH129" s="45">
        <v>0</v>
      </c>
      <c r="AI129" s="46">
        <v>0</v>
      </c>
      <c r="AJ129" s="45">
        <f t="shared" si="58"/>
        <v>0</v>
      </c>
      <c r="AK129" s="45">
        <v>0</v>
      </c>
      <c r="AL129" s="46">
        <v>0</v>
      </c>
      <c r="AM129" s="45">
        <f t="shared" si="59"/>
        <v>0</v>
      </c>
      <c r="AN129" s="45">
        <v>0</v>
      </c>
      <c r="AO129" s="46">
        <v>0</v>
      </c>
    </row>
    <row r="130" spans="1:41" ht="19.5" customHeight="1">
      <c r="A130" s="44" t="s">
        <v>246</v>
      </c>
      <c r="B130" s="44" t="s">
        <v>88</v>
      </c>
      <c r="C130" s="44" t="s">
        <v>151</v>
      </c>
      <c r="D130" s="44" t="s">
        <v>248</v>
      </c>
      <c r="E130" s="45">
        <f t="shared" si="45"/>
        <v>22.91</v>
      </c>
      <c r="F130" s="45">
        <f t="shared" si="46"/>
        <v>22.91</v>
      </c>
      <c r="G130" s="45">
        <f t="shared" si="47"/>
        <v>22.91</v>
      </c>
      <c r="H130" s="45">
        <v>22.91</v>
      </c>
      <c r="I130" s="46">
        <v>0</v>
      </c>
      <c r="J130" s="45">
        <f t="shared" si="48"/>
        <v>0</v>
      </c>
      <c r="K130" s="45">
        <v>0</v>
      </c>
      <c r="L130" s="46">
        <v>0</v>
      </c>
      <c r="M130" s="45">
        <f t="shared" si="49"/>
        <v>0</v>
      </c>
      <c r="N130" s="45">
        <v>0</v>
      </c>
      <c r="O130" s="46">
        <v>0</v>
      </c>
      <c r="P130" s="47">
        <f t="shared" si="50"/>
        <v>0</v>
      </c>
      <c r="Q130" s="45">
        <f t="shared" si="51"/>
        <v>0</v>
      </c>
      <c r="R130" s="45">
        <v>0</v>
      </c>
      <c r="S130" s="46">
        <v>0</v>
      </c>
      <c r="T130" s="45">
        <f t="shared" si="52"/>
        <v>0</v>
      </c>
      <c r="U130" s="45">
        <v>0</v>
      </c>
      <c r="V130" s="45">
        <v>0</v>
      </c>
      <c r="W130" s="45">
        <f t="shared" si="53"/>
        <v>0</v>
      </c>
      <c r="X130" s="45">
        <v>0</v>
      </c>
      <c r="Y130" s="46">
        <v>0</v>
      </c>
      <c r="Z130" s="47">
        <f t="shared" si="54"/>
        <v>0</v>
      </c>
      <c r="AA130" s="45">
        <f t="shared" si="55"/>
        <v>0</v>
      </c>
      <c r="AB130" s="45">
        <v>0</v>
      </c>
      <c r="AC130" s="46">
        <v>0</v>
      </c>
      <c r="AD130" s="45">
        <f t="shared" si="56"/>
        <v>0</v>
      </c>
      <c r="AE130" s="45">
        <v>0</v>
      </c>
      <c r="AF130" s="46">
        <v>0</v>
      </c>
      <c r="AG130" s="45">
        <f t="shared" si="57"/>
        <v>0</v>
      </c>
      <c r="AH130" s="45">
        <v>0</v>
      </c>
      <c r="AI130" s="46">
        <v>0</v>
      </c>
      <c r="AJ130" s="45">
        <f t="shared" si="58"/>
        <v>0</v>
      </c>
      <c r="AK130" s="45">
        <v>0</v>
      </c>
      <c r="AL130" s="46">
        <v>0</v>
      </c>
      <c r="AM130" s="45">
        <f t="shared" si="59"/>
        <v>0</v>
      </c>
      <c r="AN130" s="45">
        <v>0</v>
      </c>
      <c r="AO130" s="46">
        <v>0</v>
      </c>
    </row>
    <row r="131" spans="1:41" ht="19.5" customHeight="1">
      <c r="A131" s="44" t="s">
        <v>36</v>
      </c>
      <c r="B131" s="44" t="s">
        <v>36</v>
      </c>
      <c r="C131" s="44" t="s">
        <v>36</v>
      </c>
      <c r="D131" s="44" t="s">
        <v>156</v>
      </c>
      <c r="E131" s="45">
        <f t="shared" si="45"/>
        <v>3138.67</v>
      </c>
      <c r="F131" s="45">
        <f t="shared" si="46"/>
        <v>3138.67</v>
      </c>
      <c r="G131" s="45">
        <f t="shared" si="47"/>
        <v>3138.67</v>
      </c>
      <c r="H131" s="45">
        <v>338.67</v>
      </c>
      <c r="I131" s="46">
        <v>2800</v>
      </c>
      <c r="J131" s="45">
        <f t="shared" si="48"/>
        <v>0</v>
      </c>
      <c r="K131" s="45">
        <v>0</v>
      </c>
      <c r="L131" s="46">
        <v>0</v>
      </c>
      <c r="M131" s="45">
        <f t="shared" si="49"/>
        <v>0</v>
      </c>
      <c r="N131" s="45">
        <v>0</v>
      </c>
      <c r="O131" s="46">
        <v>0</v>
      </c>
      <c r="P131" s="47">
        <f t="shared" si="50"/>
        <v>0</v>
      </c>
      <c r="Q131" s="45">
        <f t="shared" si="51"/>
        <v>0</v>
      </c>
      <c r="R131" s="45">
        <v>0</v>
      </c>
      <c r="S131" s="46">
        <v>0</v>
      </c>
      <c r="T131" s="45">
        <f t="shared" si="52"/>
        <v>0</v>
      </c>
      <c r="U131" s="45">
        <v>0</v>
      </c>
      <c r="V131" s="45">
        <v>0</v>
      </c>
      <c r="W131" s="45">
        <f t="shared" si="53"/>
        <v>0</v>
      </c>
      <c r="X131" s="45">
        <v>0</v>
      </c>
      <c r="Y131" s="46">
        <v>0</v>
      </c>
      <c r="Z131" s="47">
        <f t="shared" si="54"/>
        <v>0</v>
      </c>
      <c r="AA131" s="45">
        <f t="shared" si="55"/>
        <v>0</v>
      </c>
      <c r="AB131" s="45">
        <v>0</v>
      </c>
      <c r="AC131" s="46">
        <v>0</v>
      </c>
      <c r="AD131" s="45">
        <f t="shared" si="56"/>
        <v>0</v>
      </c>
      <c r="AE131" s="45">
        <v>0</v>
      </c>
      <c r="AF131" s="46">
        <v>0</v>
      </c>
      <c r="AG131" s="45">
        <f t="shared" si="57"/>
        <v>0</v>
      </c>
      <c r="AH131" s="45">
        <v>0</v>
      </c>
      <c r="AI131" s="46">
        <v>0</v>
      </c>
      <c r="AJ131" s="45">
        <f t="shared" si="58"/>
        <v>0</v>
      </c>
      <c r="AK131" s="45">
        <v>0</v>
      </c>
      <c r="AL131" s="46">
        <v>0</v>
      </c>
      <c r="AM131" s="45">
        <f t="shared" si="59"/>
        <v>0</v>
      </c>
      <c r="AN131" s="45">
        <v>0</v>
      </c>
      <c r="AO131" s="46">
        <v>0</v>
      </c>
    </row>
    <row r="132" spans="1:41" ht="19.5" customHeight="1">
      <c r="A132" s="44" t="s">
        <v>36</v>
      </c>
      <c r="B132" s="44" t="s">
        <v>36</v>
      </c>
      <c r="C132" s="44" t="s">
        <v>36</v>
      </c>
      <c r="D132" s="44" t="s">
        <v>157</v>
      </c>
      <c r="E132" s="45">
        <f t="shared" si="45"/>
        <v>3138.67</v>
      </c>
      <c r="F132" s="45">
        <f t="shared" si="46"/>
        <v>3138.67</v>
      </c>
      <c r="G132" s="45">
        <f t="shared" si="47"/>
        <v>3138.67</v>
      </c>
      <c r="H132" s="45">
        <v>338.67</v>
      </c>
      <c r="I132" s="46">
        <v>2800</v>
      </c>
      <c r="J132" s="45">
        <f t="shared" si="48"/>
        <v>0</v>
      </c>
      <c r="K132" s="45">
        <v>0</v>
      </c>
      <c r="L132" s="46">
        <v>0</v>
      </c>
      <c r="M132" s="45">
        <f t="shared" si="49"/>
        <v>0</v>
      </c>
      <c r="N132" s="45">
        <v>0</v>
      </c>
      <c r="O132" s="46">
        <v>0</v>
      </c>
      <c r="P132" s="47">
        <f t="shared" si="50"/>
        <v>0</v>
      </c>
      <c r="Q132" s="45">
        <f t="shared" si="51"/>
        <v>0</v>
      </c>
      <c r="R132" s="45">
        <v>0</v>
      </c>
      <c r="S132" s="46">
        <v>0</v>
      </c>
      <c r="T132" s="45">
        <f t="shared" si="52"/>
        <v>0</v>
      </c>
      <c r="U132" s="45">
        <v>0</v>
      </c>
      <c r="V132" s="45">
        <v>0</v>
      </c>
      <c r="W132" s="45">
        <f t="shared" si="53"/>
        <v>0</v>
      </c>
      <c r="X132" s="45">
        <v>0</v>
      </c>
      <c r="Y132" s="46">
        <v>0</v>
      </c>
      <c r="Z132" s="47">
        <f t="shared" si="54"/>
        <v>0</v>
      </c>
      <c r="AA132" s="45">
        <f t="shared" si="55"/>
        <v>0</v>
      </c>
      <c r="AB132" s="45">
        <v>0</v>
      </c>
      <c r="AC132" s="46">
        <v>0</v>
      </c>
      <c r="AD132" s="45">
        <f t="shared" si="56"/>
        <v>0</v>
      </c>
      <c r="AE132" s="45">
        <v>0</v>
      </c>
      <c r="AF132" s="46">
        <v>0</v>
      </c>
      <c r="AG132" s="45">
        <f t="shared" si="57"/>
        <v>0</v>
      </c>
      <c r="AH132" s="45">
        <v>0</v>
      </c>
      <c r="AI132" s="46">
        <v>0</v>
      </c>
      <c r="AJ132" s="45">
        <f t="shared" si="58"/>
        <v>0</v>
      </c>
      <c r="AK132" s="45">
        <v>0</v>
      </c>
      <c r="AL132" s="46">
        <v>0</v>
      </c>
      <c r="AM132" s="45">
        <f t="shared" si="59"/>
        <v>0</v>
      </c>
      <c r="AN132" s="45">
        <v>0</v>
      </c>
      <c r="AO132" s="46">
        <v>0</v>
      </c>
    </row>
    <row r="133" spans="1:41" ht="19.5" customHeight="1">
      <c r="A133" s="44" t="s">
        <v>36</v>
      </c>
      <c r="B133" s="44" t="s">
        <v>36</v>
      </c>
      <c r="C133" s="44" t="s">
        <v>36</v>
      </c>
      <c r="D133" s="44" t="s">
        <v>254</v>
      </c>
      <c r="E133" s="45">
        <f t="shared" si="45"/>
        <v>2344.46</v>
      </c>
      <c r="F133" s="45">
        <f t="shared" si="46"/>
        <v>2344.46</v>
      </c>
      <c r="G133" s="45">
        <f t="shared" si="47"/>
        <v>2344.46</v>
      </c>
      <c r="H133" s="45">
        <v>338.67</v>
      </c>
      <c r="I133" s="46">
        <v>2005.79</v>
      </c>
      <c r="J133" s="45">
        <f t="shared" si="48"/>
        <v>0</v>
      </c>
      <c r="K133" s="45">
        <v>0</v>
      </c>
      <c r="L133" s="46">
        <v>0</v>
      </c>
      <c r="M133" s="45">
        <f t="shared" si="49"/>
        <v>0</v>
      </c>
      <c r="N133" s="45">
        <v>0</v>
      </c>
      <c r="O133" s="46">
        <v>0</v>
      </c>
      <c r="P133" s="47">
        <f t="shared" si="50"/>
        <v>0</v>
      </c>
      <c r="Q133" s="45">
        <f t="shared" si="51"/>
        <v>0</v>
      </c>
      <c r="R133" s="45">
        <v>0</v>
      </c>
      <c r="S133" s="46">
        <v>0</v>
      </c>
      <c r="T133" s="45">
        <f t="shared" si="52"/>
        <v>0</v>
      </c>
      <c r="U133" s="45">
        <v>0</v>
      </c>
      <c r="V133" s="45">
        <v>0</v>
      </c>
      <c r="W133" s="45">
        <f t="shared" si="53"/>
        <v>0</v>
      </c>
      <c r="X133" s="45">
        <v>0</v>
      </c>
      <c r="Y133" s="46">
        <v>0</v>
      </c>
      <c r="Z133" s="47">
        <f t="shared" si="54"/>
        <v>0</v>
      </c>
      <c r="AA133" s="45">
        <f t="shared" si="55"/>
        <v>0</v>
      </c>
      <c r="AB133" s="45">
        <v>0</v>
      </c>
      <c r="AC133" s="46">
        <v>0</v>
      </c>
      <c r="AD133" s="45">
        <f t="shared" si="56"/>
        <v>0</v>
      </c>
      <c r="AE133" s="45">
        <v>0</v>
      </c>
      <c r="AF133" s="46">
        <v>0</v>
      </c>
      <c r="AG133" s="45">
        <f t="shared" si="57"/>
        <v>0</v>
      </c>
      <c r="AH133" s="45">
        <v>0</v>
      </c>
      <c r="AI133" s="46">
        <v>0</v>
      </c>
      <c r="AJ133" s="45">
        <f t="shared" si="58"/>
        <v>0</v>
      </c>
      <c r="AK133" s="45">
        <v>0</v>
      </c>
      <c r="AL133" s="46">
        <v>0</v>
      </c>
      <c r="AM133" s="45">
        <f t="shared" si="59"/>
        <v>0</v>
      </c>
      <c r="AN133" s="45">
        <v>0</v>
      </c>
      <c r="AO133" s="46">
        <v>0</v>
      </c>
    </row>
    <row r="134" spans="1:41" ht="19.5" customHeight="1">
      <c r="A134" s="44" t="s">
        <v>255</v>
      </c>
      <c r="B134" s="44" t="s">
        <v>89</v>
      </c>
      <c r="C134" s="44" t="s">
        <v>158</v>
      </c>
      <c r="D134" s="44" t="s">
        <v>256</v>
      </c>
      <c r="E134" s="45">
        <f t="shared" si="45"/>
        <v>286.24</v>
      </c>
      <c r="F134" s="45">
        <f t="shared" si="46"/>
        <v>286.24</v>
      </c>
      <c r="G134" s="45">
        <f t="shared" si="47"/>
        <v>286.24</v>
      </c>
      <c r="H134" s="45">
        <v>167.04</v>
      </c>
      <c r="I134" s="46">
        <v>119.2</v>
      </c>
      <c r="J134" s="45">
        <f t="shared" si="48"/>
        <v>0</v>
      </c>
      <c r="K134" s="45">
        <v>0</v>
      </c>
      <c r="L134" s="46">
        <v>0</v>
      </c>
      <c r="M134" s="45">
        <f t="shared" si="49"/>
        <v>0</v>
      </c>
      <c r="N134" s="45">
        <v>0</v>
      </c>
      <c r="O134" s="46">
        <v>0</v>
      </c>
      <c r="P134" s="47">
        <f t="shared" si="50"/>
        <v>0</v>
      </c>
      <c r="Q134" s="45">
        <f t="shared" si="51"/>
        <v>0</v>
      </c>
      <c r="R134" s="45">
        <v>0</v>
      </c>
      <c r="S134" s="46">
        <v>0</v>
      </c>
      <c r="T134" s="45">
        <f t="shared" si="52"/>
        <v>0</v>
      </c>
      <c r="U134" s="45">
        <v>0</v>
      </c>
      <c r="V134" s="45">
        <v>0</v>
      </c>
      <c r="W134" s="45">
        <f t="shared" si="53"/>
        <v>0</v>
      </c>
      <c r="X134" s="45">
        <v>0</v>
      </c>
      <c r="Y134" s="46">
        <v>0</v>
      </c>
      <c r="Z134" s="47">
        <f t="shared" si="54"/>
        <v>0</v>
      </c>
      <c r="AA134" s="45">
        <f t="shared" si="55"/>
        <v>0</v>
      </c>
      <c r="AB134" s="45">
        <v>0</v>
      </c>
      <c r="AC134" s="46">
        <v>0</v>
      </c>
      <c r="AD134" s="45">
        <f t="shared" si="56"/>
        <v>0</v>
      </c>
      <c r="AE134" s="45">
        <v>0</v>
      </c>
      <c r="AF134" s="46">
        <v>0</v>
      </c>
      <c r="AG134" s="45">
        <f t="shared" si="57"/>
        <v>0</v>
      </c>
      <c r="AH134" s="45">
        <v>0</v>
      </c>
      <c r="AI134" s="46">
        <v>0</v>
      </c>
      <c r="AJ134" s="45">
        <f t="shared" si="58"/>
        <v>0</v>
      </c>
      <c r="AK134" s="45">
        <v>0</v>
      </c>
      <c r="AL134" s="46">
        <v>0</v>
      </c>
      <c r="AM134" s="45">
        <f t="shared" si="59"/>
        <v>0</v>
      </c>
      <c r="AN134" s="45">
        <v>0</v>
      </c>
      <c r="AO134" s="46">
        <v>0</v>
      </c>
    </row>
    <row r="135" spans="1:41" ht="19.5" customHeight="1">
      <c r="A135" s="44" t="s">
        <v>255</v>
      </c>
      <c r="B135" s="44" t="s">
        <v>94</v>
      </c>
      <c r="C135" s="44" t="s">
        <v>158</v>
      </c>
      <c r="D135" s="44" t="s">
        <v>257</v>
      </c>
      <c r="E135" s="45">
        <f aca="true" t="shared" si="60" ref="E135:E142">SUM(F135,P135,Z135)</f>
        <v>2058.22</v>
      </c>
      <c r="F135" s="45">
        <f aca="true" t="shared" si="61" ref="F135:F142">SUM(G135,J135,M135)</f>
        <v>2058.22</v>
      </c>
      <c r="G135" s="45">
        <f aca="true" t="shared" si="62" ref="G135:G142">SUM(H135:I135)</f>
        <v>2058.22</v>
      </c>
      <c r="H135" s="45">
        <v>171.63</v>
      </c>
      <c r="I135" s="46">
        <v>1886.59</v>
      </c>
      <c r="J135" s="45">
        <f aca="true" t="shared" si="63" ref="J135:J142">SUM(K135:L135)</f>
        <v>0</v>
      </c>
      <c r="K135" s="45">
        <v>0</v>
      </c>
      <c r="L135" s="46">
        <v>0</v>
      </c>
      <c r="M135" s="45">
        <f aca="true" t="shared" si="64" ref="M135:M142">SUM(N135:O135)</f>
        <v>0</v>
      </c>
      <c r="N135" s="45">
        <v>0</v>
      </c>
      <c r="O135" s="46">
        <v>0</v>
      </c>
      <c r="P135" s="47">
        <f aca="true" t="shared" si="65" ref="P135:P142">SUM(Q135,T135,W135)</f>
        <v>0</v>
      </c>
      <c r="Q135" s="45">
        <f aca="true" t="shared" si="66" ref="Q135:Q142">SUM(R135:S135)</f>
        <v>0</v>
      </c>
      <c r="R135" s="45">
        <v>0</v>
      </c>
      <c r="S135" s="46">
        <v>0</v>
      </c>
      <c r="T135" s="45">
        <f aca="true" t="shared" si="67" ref="T135:T142">SUM(U135:V135)</f>
        <v>0</v>
      </c>
      <c r="U135" s="45">
        <v>0</v>
      </c>
      <c r="V135" s="45">
        <v>0</v>
      </c>
      <c r="W135" s="45">
        <f aca="true" t="shared" si="68" ref="W135:W142">SUM(X135:Y135)</f>
        <v>0</v>
      </c>
      <c r="X135" s="45">
        <v>0</v>
      </c>
      <c r="Y135" s="46">
        <v>0</v>
      </c>
      <c r="Z135" s="47">
        <f aca="true" t="shared" si="69" ref="Z135:Z142">SUM(AA135,AD135,AG135,AJ135,AM135)</f>
        <v>0</v>
      </c>
      <c r="AA135" s="45">
        <f aca="true" t="shared" si="70" ref="AA135:AA142">SUM(AB135:AC135)</f>
        <v>0</v>
      </c>
      <c r="AB135" s="45">
        <v>0</v>
      </c>
      <c r="AC135" s="46">
        <v>0</v>
      </c>
      <c r="AD135" s="45">
        <f aca="true" t="shared" si="71" ref="AD135:AD142">SUM(AE135:AF135)</f>
        <v>0</v>
      </c>
      <c r="AE135" s="45">
        <v>0</v>
      </c>
      <c r="AF135" s="46">
        <v>0</v>
      </c>
      <c r="AG135" s="45">
        <f aca="true" t="shared" si="72" ref="AG135:AG142">SUM(AH135:AI135)</f>
        <v>0</v>
      </c>
      <c r="AH135" s="45">
        <v>0</v>
      </c>
      <c r="AI135" s="46">
        <v>0</v>
      </c>
      <c r="AJ135" s="45">
        <f aca="true" t="shared" si="73" ref="AJ135:AJ142">SUM(AK135:AL135)</f>
        <v>0</v>
      </c>
      <c r="AK135" s="45">
        <v>0</v>
      </c>
      <c r="AL135" s="46">
        <v>0</v>
      </c>
      <c r="AM135" s="45">
        <f aca="true" t="shared" si="74" ref="AM135:AM142">SUM(AN135:AO135)</f>
        <v>0</v>
      </c>
      <c r="AN135" s="45">
        <v>0</v>
      </c>
      <c r="AO135" s="46">
        <v>0</v>
      </c>
    </row>
    <row r="136" spans="1:41" ht="19.5" customHeight="1">
      <c r="A136" s="44" t="s">
        <v>36</v>
      </c>
      <c r="B136" s="44" t="s">
        <v>36</v>
      </c>
      <c r="C136" s="44" t="s">
        <v>36</v>
      </c>
      <c r="D136" s="44" t="s">
        <v>258</v>
      </c>
      <c r="E136" s="45">
        <f t="shared" si="60"/>
        <v>794.21</v>
      </c>
      <c r="F136" s="45">
        <f t="shared" si="61"/>
        <v>794.21</v>
      </c>
      <c r="G136" s="45">
        <f t="shared" si="62"/>
        <v>794.21</v>
      </c>
      <c r="H136" s="45">
        <v>0</v>
      </c>
      <c r="I136" s="46">
        <v>794.21</v>
      </c>
      <c r="J136" s="45">
        <f t="shared" si="63"/>
        <v>0</v>
      </c>
      <c r="K136" s="45">
        <v>0</v>
      </c>
      <c r="L136" s="46">
        <v>0</v>
      </c>
      <c r="M136" s="45">
        <f t="shared" si="64"/>
        <v>0</v>
      </c>
      <c r="N136" s="45">
        <v>0</v>
      </c>
      <c r="O136" s="46">
        <v>0</v>
      </c>
      <c r="P136" s="47">
        <f t="shared" si="65"/>
        <v>0</v>
      </c>
      <c r="Q136" s="45">
        <f t="shared" si="66"/>
        <v>0</v>
      </c>
      <c r="R136" s="45">
        <v>0</v>
      </c>
      <c r="S136" s="46">
        <v>0</v>
      </c>
      <c r="T136" s="45">
        <f t="shared" si="67"/>
        <v>0</v>
      </c>
      <c r="U136" s="45">
        <v>0</v>
      </c>
      <c r="V136" s="45">
        <v>0</v>
      </c>
      <c r="W136" s="45">
        <f t="shared" si="68"/>
        <v>0</v>
      </c>
      <c r="X136" s="45">
        <v>0</v>
      </c>
      <c r="Y136" s="46">
        <v>0</v>
      </c>
      <c r="Z136" s="47">
        <f t="shared" si="69"/>
        <v>0</v>
      </c>
      <c r="AA136" s="45">
        <f t="shared" si="70"/>
        <v>0</v>
      </c>
      <c r="AB136" s="45">
        <v>0</v>
      </c>
      <c r="AC136" s="46">
        <v>0</v>
      </c>
      <c r="AD136" s="45">
        <f t="shared" si="71"/>
        <v>0</v>
      </c>
      <c r="AE136" s="45">
        <v>0</v>
      </c>
      <c r="AF136" s="46">
        <v>0</v>
      </c>
      <c r="AG136" s="45">
        <f t="shared" si="72"/>
        <v>0</v>
      </c>
      <c r="AH136" s="45">
        <v>0</v>
      </c>
      <c r="AI136" s="46">
        <v>0</v>
      </c>
      <c r="AJ136" s="45">
        <f t="shared" si="73"/>
        <v>0</v>
      </c>
      <c r="AK136" s="45">
        <v>0</v>
      </c>
      <c r="AL136" s="46">
        <v>0</v>
      </c>
      <c r="AM136" s="45">
        <f t="shared" si="74"/>
        <v>0</v>
      </c>
      <c r="AN136" s="45">
        <v>0</v>
      </c>
      <c r="AO136" s="46">
        <v>0</v>
      </c>
    </row>
    <row r="137" spans="1:41" ht="19.5" customHeight="1">
      <c r="A137" s="44" t="s">
        <v>259</v>
      </c>
      <c r="B137" s="44" t="s">
        <v>89</v>
      </c>
      <c r="C137" s="44" t="s">
        <v>158</v>
      </c>
      <c r="D137" s="44" t="s">
        <v>260</v>
      </c>
      <c r="E137" s="45">
        <f t="shared" si="60"/>
        <v>794.21</v>
      </c>
      <c r="F137" s="45">
        <f t="shared" si="61"/>
        <v>794.21</v>
      </c>
      <c r="G137" s="45">
        <f t="shared" si="62"/>
        <v>794.21</v>
      </c>
      <c r="H137" s="45">
        <v>0</v>
      </c>
      <c r="I137" s="46">
        <v>794.21</v>
      </c>
      <c r="J137" s="45">
        <f t="shared" si="63"/>
        <v>0</v>
      </c>
      <c r="K137" s="45">
        <v>0</v>
      </c>
      <c r="L137" s="46">
        <v>0</v>
      </c>
      <c r="M137" s="45">
        <f t="shared" si="64"/>
        <v>0</v>
      </c>
      <c r="N137" s="45">
        <v>0</v>
      </c>
      <c r="O137" s="46">
        <v>0</v>
      </c>
      <c r="P137" s="47">
        <f t="shared" si="65"/>
        <v>0</v>
      </c>
      <c r="Q137" s="45">
        <f t="shared" si="66"/>
        <v>0</v>
      </c>
      <c r="R137" s="45">
        <v>0</v>
      </c>
      <c r="S137" s="46">
        <v>0</v>
      </c>
      <c r="T137" s="45">
        <f t="shared" si="67"/>
        <v>0</v>
      </c>
      <c r="U137" s="45">
        <v>0</v>
      </c>
      <c r="V137" s="45">
        <v>0</v>
      </c>
      <c r="W137" s="45">
        <f t="shared" si="68"/>
        <v>0</v>
      </c>
      <c r="X137" s="45">
        <v>0</v>
      </c>
      <c r="Y137" s="46">
        <v>0</v>
      </c>
      <c r="Z137" s="47">
        <f t="shared" si="69"/>
        <v>0</v>
      </c>
      <c r="AA137" s="45">
        <f t="shared" si="70"/>
        <v>0</v>
      </c>
      <c r="AB137" s="45">
        <v>0</v>
      </c>
      <c r="AC137" s="46">
        <v>0</v>
      </c>
      <c r="AD137" s="45">
        <f t="shared" si="71"/>
        <v>0</v>
      </c>
      <c r="AE137" s="45">
        <v>0</v>
      </c>
      <c r="AF137" s="46">
        <v>0</v>
      </c>
      <c r="AG137" s="45">
        <f t="shared" si="72"/>
        <v>0</v>
      </c>
      <c r="AH137" s="45">
        <v>0</v>
      </c>
      <c r="AI137" s="46">
        <v>0</v>
      </c>
      <c r="AJ137" s="45">
        <f t="shared" si="73"/>
        <v>0</v>
      </c>
      <c r="AK137" s="45">
        <v>0</v>
      </c>
      <c r="AL137" s="46">
        <v>0</v>
      </c>
      <c r="AM137" s="45">
        <f t="shared" si="74"/>
        <v>0</v>
      </c>
      <c r="AN137" s="45">
        <v>0</v>
      </c>
      <c r="AO137" s="46">
        <v>0</v>
      </c>
    </row>
    <row r="138" spans="1:41" ht="19.5" customHeight="1">
      <c r="A138" s="44" t="s">
        <v>36</v>
      </c>
      <c r="B138" s="44" t="s">
        <v>36</v>
      </c>
      <c r="C138" s="44" t="s">
        <v>36</v>
      </c>
      <c r="D138" s="44" t="s">
        <v>159</v>
      </c>
      <c r="E138" s="45">
        <f t="shared" si="60"/>
        <v>1230.5</v>
      </c>
      <c r="F138" s="45">
        <f t="shared" si="61"/>
        <v>1230.5</v>
      </c>
      <c r="G138" s="45">
        <f t="shared" si="62"/>
        <v>1230.5</v>
      </c>
      <c r="H138" s="45">
        <v>300.5</v>
      </c>
      <c r="I138" s="46">
        <v>930</v>
      </c>
      <c r="J138" s="45">
        <f t="shared" si="63"/>
        <v>0</v>
      </c>
      <c r="K138" s="45">
        <v>0</v>
      </c>
      <c r="L138" s="46">
        <v>0</v>
      </c>
      <c r="M138" s="45">
        <f t="shared" si="64"/>
        <v>0</v>
      </c>
      <c r="N138" s="45">
        <v>0</v>
      </c>
      <c r="O138" s="46">
        <v>0</v>
      </c>
      <c r="P138" s="47">
        <f t="shared" si="65"/>
        <v>0</v>
      </c>
      <c r="Q138" s="45">
        <f t="shared" si="66"/>
        <v>0</v>
      </c>
      <c r="R138" s="45">
        <v>0</v>
      </c>
      <c r="S138" s="46">
        <v>0</v>
      </c>
      <c r="T138" s="45">
        <f t="shared" si="67"/>
        <v>0</v>
      </c>
      <c r="U138" s="45">
        <v>0</v>
      </c>
      <c r="V138" s="45">
        <v>0</v>
      </c>
      <c r="W138" s="45">
        <f t="shared" si="68"/>
        <v>0</v>
      </c>
      <c r="X138" s="45">
        <v>0</v>
      </c>
      <c r="Y138" s="46">
        <v>0</v>
      </c>
      <c r="Z138" s="47">
        <f t="shared" si="69"/>
        <v>0</v>
      </c>
      <c r="AA138" s="45">
        <f t="shared" si="70"/>
        <v>0</v>
      </c>
      <c r="AB138" s="45">
        <v>0</v>
      </c>
      <c r="AC138" s="46">
        <v>0</v>
      </c>
      <c r="AD138" s="45">
        <f t="shared" si="71"/>
        <v>0</v>
      </c>
      <c r="AE138" s="45">
        <v>0</v>
      </c>
      <c r="AF138" s="46">
        <v>0</v>
      </c>
      <c r="AG138" s="45">
        <f t="shared" si="72"/>
        <v>0</v>
      </c>
      <c r="AH138" s="45">
        <v>0</v>
      </c>
      <c r="AI138" s="46">
        <v>0</v>
      </c>
      <c r="AJ138" s="45">
        <f t="shared" si="73"/>
        <v>0</v>
      </c>
      <c r="AK138" s="45">
        <v>0</v>
      </c>
      <c r="AL138" s="46">
        <v>0</v>
      </c>
      <c r="AM138" s="45">
        <f t="shared" si="74"/>
        <v>0</v>
      </c>
      <c r="AN138" s="45">
        <v>0</v>
      </c>
      <c r="AO138" s="46">
        <v>0</v>
      </c>
    </row>
    <row r="139" spans="1:41" ht="19.5" customHeight="1">
      <c r="A139" s="44" t="s">
        <v>36</v>
      </c>
      <c r="B139" s="44" t="s">
        <v>36</v>
      </c>
      <c r="C139" s="44" t="s">
        <v>36</v>
      </c>
      <c r="D139" s="44" t="s">
        <v>160</v>
      </c>
      <c r="E139" s="45">
        <f t="shared" si="60"/>
        <v>1230.5</v>
      </c>
      <c r="F139" s="45">
        <f t="shared" si="61"/>
        <v>1230.5</v>
      </c>
      <c r="G139" s="45">
        <f t="shared" si="62"/>
        <v>1230.5</v>
      </c>
      <c r="H139" s="45">
        <v>300.5</v>
      </c>
      <c r="I139" s="46">
        <v>930</v>
      </c>
      <c r="J139" s="45">
        <f t="shared" si="63"/>
        <v>0</v>
      </c>
      <c r="K139" s="45">
        <v>0</v>
      </c>
      <c r="L139" s="46">
        <v>0</v>
      </c>
      <c r="M139" s="45">
        <f t="shared" si="64"/>
        <v>0</v>
      </c>
      <c r="N139" s="45">
        <v>0</v>
      </c>
      <c r="O139" s="46">
        <v>0</v>
      </c>
      <c r="P139" s="47">
        <f t="shared" si="65"/>
        <v>0</v>
      </c>
      <c r="Q139" s="45">
        <f t="shared" si="66"/>
        <v>0</v>
      </c>
      <c r="R139" s="45">
        <v>0</v>
      </c>
      <c r="S139" s="46">
        <v>0</v>
      </c>
      <c r="T139" s="45">
        <f t="shared" si="67"/>
        <v>0</v>
      </c>
      <c r="U139" s="45">
        <v>0</v>
      </c>
      <c r="V139" s="45">
        <v>0</v>
      </c>
      <c r="W139" s="45">
        <f t="shared" si="68"/>
        <v>0</v>
      </c>
      <c r="X139" s="45">
        <v>0</v>
      </c>
      <c r="Y139" s="46">
        <v>0</v>
      </c>
      <c r="Z139" s="47">
        <f t="shared" si="69"/>
        <v>0</v>
      </c>
      <c r="AA139" s="45">
        <f t="shared" si="70"/>
        <v>0</v>
      </c>
      <c r="AB139" s="45">
        <v>0</v>
      </c>
      <c r="AC139" s="46">
        <v>0</v>
      </c>
      <c r="AD139" s="45">
        <f t="shared" si="71"/>
        <v>0</v>
      </c>
      <c r="AE139" s="45">
        <v>0</v>
      </c>
      <c r="AF139" s="46">
        <v>0</v>
      </c>
      <c r="AG139" s="45">
        <f t="shared" si="72"/>
        <v>0</v>
      </c>
      <c r="AH139" s="45">
        <v>0</v>
      </c>
      <c r="AI139" s="46">
        <v>0</v>
      </c>
      <c r="AJ139" s="45">
        <f t="shared" si="73"/>
        <v>0</v>
      </c>
      <c r="AK139" s="45">
        <v>0</v>
      </c>
      <c r="AL139" s="46">
        <v>0</v>
      </c>
      <c r="AM139" s="45">
        <f t="shared" si="74"/>
        <v>0</v>
      </c>
      <c r="AN139" s="45">
        <v>0</v>
      </c>
      <c r="AO139" s="46">
        <v>0</v>
      </c>
    </row>
    <row r="140" spans="1:41" ht="19.5" customHeight="1">
      <c r="A140" s="44" t="s">
        <v>36</v>
      </c>
      <c r="B140" s="44" t="s">
        <v>36</v>
      </c>
      <c r="C140" s="44" t="s">
        <v>36</v>
      </c>
      <c r="D140" s="44" t="s">
        <v>254</v>
      </c>
      <c r="E140" s="45">
        <f t="shared" si="60"/>
        <v>1230.5</v>
      </c>
      <c r="F140" s="45">
        <f t="shared" si="61"/>
        <v>1230.5</v>
      </c>
      <c r="G140" s="45">
        <f t="shared" si="62"/>
        <v>1230.5</v>
      </c>
      <c r="H140" s="45">
        <v>300.5</v>
      </c>
      <c r="I140" s="46">
        <v>930</v>
      </c>
      <c r="J140" s="45">
        <f t="shared" si="63"/>
        <v>0</v>
      </c>
      <c r="K140" s="45">
        <v>0</v>
      </c>
      <c r="L140" s="46">
        <v>0</v>
      </c>
      <c r="M140" s="45">
        <f t="shared" si="64"/>
        <v>0</v>
      </c>
      <c r="N140" s="45">
        <v>0</v>
      </c>
      <c r="O140" s="46">
        <v>0</v>
      </c>
      <c r="P140" s="47">
        <f t="shared" si="65"/>
        <v>0</v>
      </c>
      <c r="Q140" s="45">
        <f t="shared" si="66"/>
        <v>0</v>
      </c>
      <c r="R140" s="45">
        <v>0</v>
      </c>
      <c r="S140" s="46">
        <v>0</v>
      </c>
      <c r="T140" s="45">
        <f t="shared" si="67"/>
        <v>0</v>
      </c>
      <c r="U140" s="45">
        <v>0</v>
      </c>
      <c r="V140" s="45">
        <v>0</v>
      </c>
      <c r="W140" s="45">
        <f t="shared" si="68"/>
        <v>0</v>
      </c>
      <c r="X140" s="45">
        <v>0</v>
      </c>
      <c r="Y140" s="46">
        <v>0</v>
      </c>
      <c r="Z140" s="47">
        <f t="shared" si="69"/>
        <v>0</v>
      </c>
      <c r="AA140" s="45">
        <f t="shared" si="70"/>
        <v>0</v>
      </c>
      <c r="AB140" s="45">
        <v>0</v>
      </c>
      <c r="AC140" s="46">
        <v>0</v>
      </c>
      <c r="AD140" s="45">
        <f t="shared" si="71"/>
        <v>0</v>
      </c>
      <c r="AE140" s="45">
        <v>0</v>
      </c>
      <c r="AF140" s="46">
        <v>0</v>
      </c>
      <c r="AG140" s="45">
        <f t="shared" si="72"/>
        <v>0</v>
      </c>
      <c r="AH140" s="45">
        <v>0</v>
      </c>
      <c r="AI140" s="46">
        <v>0</v>
      </c>
      <c r="AJ140" s="45">
        <f t="shared" si="73"/>
        <v>0</v>
      </c>
      <c r="AK140" s="45">
        <v>0</v>
      </c>
      <c r="AL140" s="46">
        <v>0</v>
      </c>
      <c r="AM140" s="45">
        <f t="shared" si="74"/>
        <v>0</v>
      </c>
      <c r="AN140" s="45">
        <v>0</v>
      </c>
      <c r="AO140" s="46">
        <v>0</v>
      </c>
    </row>
    <row r="141" spans="1:41" ht="19.5" customHeight="1">
      <c r="A141" s="44" t="s">
        <v>255</v>
      </c>
      <c r="B141" s="44" t="s">
        <v>89</v>
      </c>
      <c r="C141" s="44" t="s">
        <v>161</v>
      </c>
      <c r="D141" s="44" t="s">
        <v>256</v>
      </c>
      <c r="E141" s="45">
        <f t="shared" si="60"/>
        <v>391.5</v>
      </c>
      <c r="F141" s="45">
        <f t="shared" si="61"/>
        <v>391.5</v>
      </c>
      <c r="G141" s="45">
        <f t="shared" si="62"/>
        <v>391.5</v>
      </c>
      <c r="H141" s="45">
        <v>156.5</v>
      </c>
      <c r="I141" s="46">
        <v>235</v>
      </c>
      <c r="J141" s="45">
        <f t="shared" si="63"/>
        <v>0</v>
      </c>
      <c r="K141" s="45">
        <v>0</v>
      </c>
      <c r="L141" s="46">
        <v>0</v>
      </c>
      <c r="M141" s="45">
        <f t="shared" si="64"/>
        <v>0</v>
      </c>
      <c r="N141" s="45">
        <v>0</v>
      </c>
      <c r="O141" s="46">
        <v>0</v>
      </c>
      <c r="P141" s="47">
        <f t="shared" si="65"/>
        <v>0</v>
      </c>
      <c r="Q141" s="45">
        <f t="shared" si="66"/>
        <v>0</v>
      </c>
      <c r="R141" s="45">
        <v>0</v>
      </c>
      <c r="S141" s="46">
        <v>0</v>
      </c>
      <c r="T141" s="45">
        <f t="shared" si="67"/>
        <v>0</v>
      </c>
      <c r="U141" s="45">
        <v>0</v>
      </c>
      <c r="V141" s="45">
        <v>0</v>
      </c>
      <c r="W141" s="45">
        <f t="shared" si="68"/>
        <v>0</v>
      </c>
      <c r="X141" s="45">
        <v>0</v>
      </c>
      <c r="Y141" s="46">
        <v>0</v>
      </c>
      <c r="Z141" s="47">
        <f t="shared" si="69"/>
        <v>0</v>
      </c>
      <c r="AA141" s="45">
        <f t="shared" si="70"/>
        <v>0</v>
      </c>
      <c r="AB141" s="45">
        <v>0</v>
      </c>
      <c r="AC141" s="46">
        <v>0</v>
      </c>
      <c r="AD141" s="45">
        <f t="shared" si="71"/>
        <v>0</v>
      </c>
      <c r="AE141" s="45">
        <v>0</v>
      </c>
      <c r="AF141" s="46">
        <v>0</v>
      </c>
      <c r="AG141" s="45">
        <f t="shared" si="72"/>
        <v>0</v>
      </c>
      <c r="AH141" s="45">
        <v>0</v>
      </c>
      <c r="AI141" s="46">
        <v>0</v>
      </c>
      <c r="AJ141" s="45">
        <f t="shared" si="73"/>
        <v>0</v>
      </c>
      <c r="AK141" s="45">
        <v>0</v>
      </c>
      <c r="AL141" s="46">
        <v>0</v>
      </c>
      <c r="AM141" s="45">
        <f t="shared" si="74"/>
        <v>0</v>
      </c>
      <c r="AN141" s="45">
        <v>0</v>
      </c>
      <c r="AO141" s="46">
        <v>0</v>
      </c>
    </row>
    <row r="142" spans="1:41" ht="19.5" customHeight="1">
      <c r="A142" s="44" t="s">
        <v>255</v>
      </c>
      <c r="B142" s="44" t="s">
        <v>94</v>
      </c>
      <c r="C142" s="44" t="s">
        <v>161</v>
      </c>
      <c r="D142" s="44" t="s">
        <v>257</v>
      </c>
      <c r="E142" s="45">
        <f t="shared" si="60"/>
        <v>839</v>
      </c>
      <c r="F142" s="45">
        <f t="shared" si="61"/>
        <v>839</v>
      </c>
      <c r="G142" s="45">
        <f t="shared" si="62"/>
        <v>839</v>
      </c>
      <c r="H142" s="45">
        <v>144</v>
      </c>
      <c r="I142" s="46">
        <v>695</v>
      </c>
      <c r="J142" s="45">
        <f t="shared" si="63"/>
        <v>0</v>
      </c>
      <c r="K142" s="45">
        <v>0</v>
      </c>
      <c r="L142" s="46">
        <v>0</v>
      </c>
      <c r="M142" s="45">
        <f t="shared" si="64"/>
        <v>0</v>
      </c>
      <c r="N142" s="45">
        <v>0</v>
      </c>
      <c r="O142" s="46">
        <v>0</v>
      </c>
      <c r="P142" s="47">
        <f t="shared" si="65"/>
        <v>0</v>
      </c>
      <c r="Q142" s="45">
        <f t="shared" si="66"/>
        <v>0</v>
      </c>
      <c r="R142" s="45">
        <v>0</v>
      </c>
      <c r="S142" s="46">
        <v>0</v>
      </c>
      <c r="T142" s="45">
        <f t="shared" si="67"/>
        <v>0</v>
      </c>
      <c r="U142" s="45">
        <v>0</v>
      </c>
      <c r="V142" s="45">
        <v>0</v>
      </c>
      <c r="W142" s="45">
        <f t="shared" si="68"/>
        <v>0</v>
      </c>
      <c r="X142" s="45">
        <v>0</v>
      </c>
      <c r="Y142" s="46">
        <v>0</v>
      </c>
      <c r="Z142" s="47">
        <f t="shared" si="69"/>
        <v>0</v>
      </c>
      <c r="AA142" s="45">
        <f t="shared" si="70"/>
        <v>0</v>
      </c>
      <c r="AB142" s="45">
        <v>0</v>
      </c>
      <c r="AC142" s="46">
        <v>0</v>
      </c>
      <c r="AD142" s="45">
        <f t="shared" si="71"/>
        <v>0</v>
      </c>
      <c r="AE142" s="45">
        <v>0</v>
      </c>
      <c r="AF142" s="46">
        <v>0</v>
      </c>
      <c r="AG142" s="45">
        <f t="shared" si="72"/>
        <v>0</v>
      </c>
      <c r="AH142" s="45">
        <v>0</v>
      </c>
      <c r="AI142" s="46">
        <v>0</v>
      </c>
      <c r="AJ142" s="45">
        <f t="shared" si="73"/>
        <v>0</v>
      </c>
      <c r="AK142" s="45">
        <v>0</v>
      </c>
      <c r="AL142" s="46">
        <v>0</v>
      </c>
      <c r="AM142" s="45">
        <f t="shared" si="74"/>
        <v>0</v>
      </c>
      <c r="AN142" s="45">
        <v>0</v>
      </c>
      <c r="AO142" s="46">
        <v>0</v>
      </c>
    </row>
  </sheetData>
  <sheetProtection/>
  <mergeCells count="23">
    <mergeCell ref="Z5:Z6"/>
    <mergeCell ref="J5:L5"/>
    <mergeCell ref="M5:O5"/>
    <mergeCell ref="F4:O4"/>
    <mergeCell ref="T5:V5"/>
    <mergeCell ref="G5:I5"/>
    <mergeCell ref="P4:Y4"/>
    <mergeCell ref="A5:B5"/>
    <mergeCell ref="C5:C6"/>
    <mergeCell ref="D5:D6"/>
    <mergeCell ref="E4:E6"/>
    <mergeCell ref="F5:F6"/>
    <mergeCell ref="P5:P6"/>
    <mergeCell ref="AM5:AO5"/>
    <mergeCell ref="Z4:AO4"/>
    <mergeCell ref="A2:AO2"/>
    <mergeCell ref="A4:D4"/>
    <mergeCell ref="AA5:AC5"/>
    <mergeCell ref="AD5:AF5"/>
    <mergeCell ref="AG5:AI5"/>
    <mergeCell ref="AJ5:AL5"/>
    <mergeCell ref="Q5:S5"/>
    <mergeCell ref="W5:Y5"/>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53"/>
  <sheetViews>
    <sheetView showGridLines="0" showZeros="0" zoomScalePageLayoutView="0" workbookViewId="0" topLeftCell="AM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9"/>
      <c r="B1" s="30"/>
      <c r="C1" s="30"/>
      <c r="D1" s="30"/>
      <c r="DI1" s="72" t="s">
        <v>262</v>
      </c>
    </row>
    <row r="2" spans="1:113" ht="19.5" customHeight="1">
      <c r="A2" s="118" t="s">
        <v>263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row>
    <row r="3" spans="1:113" ht="19.5" customHeight="1">
      <c r="A3" s="79" t="s">
        <v>0</v>
      </c>
      <c r="B3" s="80"/>
      <c r="C3" s="80"/>
      <c r="D3" s="80"/>
      <c r="F3" s="37"/>
      <c r="DI3" s="72" t="s">
        <v>3</v>
      </c>
    </row>
    <row r="4" spans="1:113" ht="19.5" customHeight="1">
      <c r="A4" s="166" t="s">
        <v>56</v>
      </c>
      <c r="B4" s="167"/>
      <c r="C4" s="167"/>
      <c r="D4" s="168"/>
      <c r="E4" s="165" t="s">
        <v>57</v>
      </c>
      <c r="F4" s="152" t="s">
        <v>264</v>
      </c>
      <c r="G4" s="153"/>
      <c r="H4" s="153"/>
      <c r="I4" s="153"/>
      <c r="J4" s="153"/>
      <c r="K4" s="153"/>
      <c r="L4" s="153"/>
      <c r="M4" s="153"/>
      <c r="N4" s="153"/>
      <c r="O4" s="153"/>
      <c r="P4" s="153"/>
      <c r="Q4" s="153"/>
      <c r="R4" s="153"/>
      <c r="S4" s="154"/>
      <c r="T4" s="152" t="s">
        <v>265</v>
      </c>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4"/>
      <c r="AV4" s="152" t="s">
        <v>266</v>
      </c>
      <c r="AW4" s="153"/>
      <c r="AX4" s="153"/>
      <c r="AY4" s="153"/>
      <c r="AZ4" s="153"/>
      <c r="BA4" s="153"/>
      <c r="BB4" s="153"/>
      <c r="BC4" s="153"/>
      <c r="BD4" s="153"/>
      <c r="BE4" s="153"/>
      <c r="BF4" s="153"/>
      <c r="BG4" s="154"/>
      <c r="BH4" s="152" t="s">
        <v>267</v>
      </c>
      <c r="BI4" s="153"/>
      <c r="BJ4" s="153"/>
      <c r="BK4" s="153"/>
      <c r="BL4" s="154"/>
      <c r="BM4" s="152" t="s">
        <v>268</v>
      </c>
      <c r="BN4" s="153"/>
      <c r="BO4" s="153"/>
      <c r="BP4" s="153"/>
      <c r="BQ4" s="153"/>
      <c r="BR4" s="153"/>
      <c r="BS4" s="153"/>
      <c r="BT4" s="153"/>
      <c r="BU4" s="153"/>
      <c r="BV4" s="153"/>
      <c r="BW4" s="153"/>
      <c r="BX4" s="153"/>
      <c r="BY4" s="154"/>
      <c r="BZ4" s="152" t="s">
        <v>269</v>
      </c>
      <c r="CA4" s="153"/>
      <c r="CB4" s="153"/>
      <c r="CC4" s="153"/>
      <c r="CD4" s="153"/>
      <c r="CE4" s="153"/>
      <c r="CF4" s="153"/>
      <c r="CG4" s="153"/>
      <c r="CH4" s="153"/>
      <c r="CI4" s="153"/>
      <c r="CJ4" s="153"/>
      <c r="CK4" s="153"/>
      <c r="CL4" s="153"/>
      <c r="CM4" s="153"/>
      <c r="CN4" s="153"/>
      <c r="CO4" s="153"/>
      <c r="CP4" s="153"/>
      <c r="CQ4" s="154"/>
      <c r="CR4" s="137" t="s">
        <v>270</v>
      </c>
      <c r="CS4" s="138"/>
      <c r="CT4" s="139"/>
      <c r="CU4" s="137" t="s">
        <v>271</v>
      </c>
      <c r="CV4" s="138"/>
      <c r="CW4" s="138"/>
      <c r="CX4" s="138"/>
      <c r="CY4" s="138"/>
      <c r="CZ4" s="139"/>
      <c r="DA4" s="137" t="s">
        <v>272</v>
      </c>
      <c r="DB4" s="138"/>
      <c r="DC4" s="139"/>
      <c r="DD4" s="152" t="s">
        <v>273</v>
      </c>
      <c r="DE4" s="153"/>
      <c r="DF4" s="153"/>
      <c r="DG4" s="153"/>
      <c r="DH4" s="153"/>
      <c r="DI4" s="154"/>
    </row>
    <row r="5" spans="1:113" ht="19.5" customHeight="1">
      <c r="A5" s="126" t="s">
        <v>67</v>
      </c>
      <c r="B5" s="127"/>
      <c r="C5" s="128"/>
      <c r="D5" s="165" t="s">
        <v>274</v>
      </c>
      <c r="E5" s="122"/>
      <c r="F5" s="131" t="s">
        <v>72</v>
      </c>
      <c r="G5" s="131" t="s">
        <v>275</v>
      </c>
      <c r="H5" s="131" t="s">
        <v>276</v>
      </c>
      <c r="I5" s="131" t="s">
        <v>277</v>
      </c>
      <c r="J5" s="131" t="s">
        <v>278</v>
      </c>
      <c r="K5" s="131" t="s">
        <v>279</v>
      </c>
      <c r="L5" s="131" t="s">
        <v>280</v>
      </c>
      <c r="M5" s="131" t="s">
        <v>281</v>
      </c>
      <c r="N5" s="131" t="s">
        <v>282</v>
      </c>
      <c r="O5" s="131" t="s">
        <v>283</v>
      </c>
      <c r="P5" s="131" t="s">
        <v>284</v>
      </c>
      <c r="Q5" s="131" t="s">
        <v>285</v>
      </c>
      <c r="R5" s="131" t="s">
        <v>286</v>
      </c>
      <c r="S5" s="131" t="s">
        <v>287</v>
      </c>
      <c r="T5" s="131" t="s">
        <v>72</v>
      </c>
      <c r="U5" s="131" t="s">
        <v>288</v>
      </c>
      <c r="V5" s="131" t="s">
        <v>289</v>
      </c>
      <c r="W5" s="131" t="s">
        <v>290</v>
      </c>
      <c r="X5" s="131" t="s">
        <v>291</v>
      </c>
      <c r="Y5" s="131" t="s">
        <v>292</v>
      </c>
      <c r="Z5" s="131" t="s">
        <v>293</v>
      </c>
      <c r="AA5" s="131" t="s">
        <v>294</v>
      </c>
      <c r="AB5" s="131" t="s">
        <v>295</v>
      </c>
      <c r="AC5" s="131" t="s">
        <v>296</v>
      </c>
      <c r="AD5" s="131" t="s">
        <v>297</v>
      </c>
      <c r="AE5" s="131" t="s">
        <v>298</v>
      </c>
      <c r="AF5" s="131" t="s">
        <v>299</v>
      </c>
      <c r="AG5" s="131" t="s">
        <v>300</v>
      </c>
      <c r="AH5" s="131" t="s">
        <v>301</v>
      </c>
      <c r="AI5" s="131" t="s">
        <v>302</v>
      </c>
      <c r="AJ5" s="131" t="s">
        <v>303</v>
      </c>
      <c r="AK5" s="131" t="s">
        <v>304</v>
      </c>
      <c r="AL5" s="131" t="s">
        <v>305</v>
      </c>
      <c r="AM5" s="131" t="s">
        <v>306</v>
      </c>
      <c r="AN5" s="131" t="s">
        <v>307</v>
      </c>
      <c r="AO5" s="131" t="s">
        <v>308</v>
      </c>
      <c r="AP5" s="131" t="s">
        <v>309</v>
      </c>
      <c r="AQ5" s="131" t="s">
        <v>310</v>
      </c>
      <c r="AR5" s="131" t="s">
        <v>311</v>
      </c>
      <c r="AS5" s="131" t="s">
        <v>312</v>
      </c>
      <c r="AT5" s="131" t="s">
        <v>313</v>
      </c>
      <c r="AU5" s="131" t="s">
        <v>314</v>
      </c>
      <c r="AV5" s="131" t="s">
        <v>72</v>
      </c>
      <c r="AW5" s="131" t="s">
        <v>315</v>
      </c>
      <c r="AX5" s="131" t="s">
        <v>316</v>
      </c>
      <c r="AY5" s="131" t="s">
        <v>317</v>
      </c>
      <c r="AZ5" s="131" t="s">
        <v>318</v>
      </c>
      <c r="BA5" s="131" t="s">
        <v>319</v>
      </c>
      <c r="BB5" s="131" t="s">
        <v>320</v>
      </c>
      <c r="BC5" s="131" t="s">
        <v>321</v>
      </c>
      <c r="BD5" s="131" t="s">
        <v>322</v>
      </c>
      <c r="BE5" s="131" t="s">
        <v>323</v>
      </c>
      <c r="BF5" s="131" t="s">
        <v>324</v>
      </c>
      <c r="BG5" s="140" t="s">
        <v>325</v>
      </c>
      <c r="BH5" s="140" t="s">
        <v>72</v>
      </c>
      <c r="BI5" s="140" t="s">
        <v>326</v>
      </c>
      <c r="BJ5" s="140" t="s">
        <v>327</v>
      </c>
      <c r="BK5" s="140" t="s">
        <v>328</v>
      </c>
      <c r="BL5" s="140" t="s">
        <v>329</v>
      </c>
      <c r="BM5" s="131" t="s">
        <v>72</v>
      </c>
      <c r="BN5" s="131" t="s">
        <v>330</v>
      </c>
      <c r="BO5" s="131" t="s">
        <v>331</v>
      </c>
      <c r="BP5" s="131" t="s">
        <v>332</v>
      </c>
      <c r="BQ5" s="131" t="s">
        <v>333</v>
      </c>
      <c r="BR5" s="131" t="s">
        <v>334</v>
      </c>
      <c r="BS5" s="131" t="s">
        <v>335</v>
      </c>
      <c r="BT5" s="131" t="s">
        <v>336</v>
      </c>
      <c r="BU5" s="131" t="s">
        <v>337</v>
      </c>
      <c r="BV5" s="131" t="s">
        <v>338</v>
      </c>
      <c r="BW5" s="163" t="s">
        <v>339</v>
      </c>
      <c r="BX5" s="163" t="s">
        <v>340</v>
      </c>
      <c r="BY5" s="131" t="s">
        <v>341</v>
      </c>
      <c r="BZ5" s="131" t="s">
        <v>72</v>
      </c>
      <c r="CA5" s="131" t="s">
        <v>330</v>
      </c>
      <c r="CB5" s="131" t="s">
        <v>331</v>
      </c>
      <c r="CC5" s="131" t="s">
        <v>332</v>
      </c>
      <c r="CD5" s="131" t="s">
        <v>333</v>
      </c>
      <c r="CE5" s="131" t="s">
        <v>334</v>
      </c>
      <c r="CF5" s="131" t="s">
        <v>335</v>
      </c>
      <c r="CG5" s="131" t="s">
        <v>336</v>
      </c>
      <c r="CH5" s="131" t="s">
        <v>342</v>
      </c>
      <c r="CI5" s="131" t="s">
        <v>343</v>
      </c>
      <c r="CJ5" s="131" t="s">
        <v>344</v>
      </c>
      <c r="CK5" s="131" t="s">
        <v>345</v>
      </c>
      <c r="CL5" s="131" t="s">
        <v>337</v>
      </c>
      <c r="CM5" s="131" t="s">
        <v>338</v>
      </c>
      <c r="CN5" s="131" t="s">
        <v>346</v>
      </c>
      <c r="CO5" s="163" t="s">
        <v>339</v>
      </c>
      <c r="CP5" s="163" t="s">
        <v>340</v>
      </c>
      <c r="CQ5" s="131" t="s">
        <v>347</v>
      </c>
      <c r="CR5" s="163" t="s">
        <v>72</v>
      </c>
      <c r="CS5" s="163" t="s">
        <v>348</v>
      </c>
      <c r="CT5" s="131" t="s">
        <v>349</v>
      </c>
      <c r="CU5" s="163" t="s">
        <v>72</v>
      </c>
      <c r="CV5" s="163" t="s">
        <v>348</v>
      </c>
      <c r="CW5" s="131" t="s">
        <v>350</v>
      </c>
      <c r="CX5" s="163" t="s">
        <v>351</v>
      </c>
      <c r="CY5" s="163" t="s">
        <v>352</v>
      </c>
      <c r="CZ5" s="140" t="s">
        <v>349</v>
      </c>
      <c r="DA5" s="163" t="s">
        <v>72</v>
      </c>
      <c r="DB5" s="163" t="s">
        <v>272</v>
      </c>
      <c r="DC5" s="163" t="s">
        <v>353</v>
      </c>
      <c r="DD5" s="131" t="s">
        <v>72</v>
      </c>
      <c r="DE5" s="131" t="s">
        <v>354</v>
      </c>
      <c r="DF5" s="131" t="s">
        <v>355</v>
      </c>
      <c r="DG5" s="131" t="s">
        <v>353</v>
      </c>
      <c r="DH5" s="131" t="s">
        <v>356</v>
      </c>
      <c r="DI5" s="131" t="s">
        <v>273</v>
      </c>
    </row>
    <row r="6" spans="1:113" ht="30.75" customHeight="1">
      <c r="A6" s="39" t="s">
        <v>77</v>
      </c>
      <c r="B6" s="40" t="s">
        <v>78</v>
      </c>
      <c r="C6" s="41" t="s">
        <v>79</v>
      </c>
      <c r="D6" s="125"/>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5"/>
      <c r="BH6" s="125"/>
      <c r="BI6" s="125"/>
      <c r="BJ6" s="125"/>
      <c r="BK6" s="125"/>
      <c r="BL6" s="125"/>
      <c r="BM6" s="123"/>
      <c r="BN6" s="123"/>
      <c r="BO6" s="123"/>
      <c r="BP6" s="123"/>
      <c r="BQ6" s="123"/>
      <c r="BR6" s="123"/>
      <c r="BS6" s="123"/>
      <c r="BT6" s="123"/>
      <c r="BU6" s="123"/>
      <c r="BV6" s="123"/>
      <c r="BW6" s="164"/>
      <c r="BX6" s="164"/>
      <c r="BY6" s="123"/>
      <c r="BZ6" s="123"/>
      <c r="CA6" s="123"/>
      <c r="CB6" s="123"/>
      <c r="CC6" s="123"/>
      <c r="CD6" s="123"/>
      <c r="CE6" s="123"/>
      <c r="CF6" s="123"/>
      <c r="CG6" s="123"/>
      <c r="CH6" s="123"/>
      <c r="CI6" s="123"/>
      <c r="CJ6" s="123"/>
      <c r="CK6" s="123"/>
      <c r="CL6" s="123"/>
      <c r="CM6" s="123"/>
      <c r="CN6" s="123"/>
      <c r="CO6" s="164"/>
      <c r="CP6" s="164"/>
      <c r="CQ6" s="123"/>
      <c r="CR6" s="164"/>
      <c r="CS6" s="164"/>
      <c r="CT6" s="123"/>
      <c r="CU6" s="164"/>
      <c r="CV6" s="164"/>
      <c r="CW6" s="123"/>
      <c r="CX6" s="164"/>
      <c r="CY6" s="164"/>
      <c r="CZ6" s="125"/>
      <c r="DA6" s="164"/>
      <c r="DB6" s="164"/>
      <c r="DC6" s="164"/>
      <c r="DD6" s="123"/>
      <c r="DE6" s="123"/>
      <c r="DF6" s="123"/>
      <c r="DG6" s="123"/>
      <c r="DH6" s="123"/>
      <c r="DI6" s="123"/>
    </row>
    <row r="7" spans="1:113" ht="19.5" customHeight="1">
      <c r="A7" s="81" t="s">
        <v>36</v>
      </c>
      <c r="B7" s="81" t="s">
        <v>36</v>
      </c>
      <c r="C7" s="81" t="s">
        <v>36</v>
      </c>
      <c r="D7" s="81" t="s">
        <v>57</v>
      </c>
      <c r="E7" s="82">
        <f aca="true" t="shared" si="0" ref="E7:E53">SUM(F7,T7,AV7,BH7,BM7,BZ7,CR7,CU7,DA7,DD7)</f>
        <v>40853.009999999995</v>
      </c>
      <c r="F7" s="82">
        <v>10289.33</v>
      </c>
      <c r="G7" s="82">
        <v>2706.38</v>
      </c>
      <c r="H7" s="82">
        <v>1413.84</v>
      </c>
      <c r="I7" s="82">
        <v>82.44</v>
      </c>
      <c r="J7" s="82">
        <v>0</v>
      </c>
      <c r="K7" s="82">
        <v>1477.15</v>
      </c>
      <c r="L7" s="82">
        <v>992.55</v>
      </c>
      <c r="M7" s="82">
        <v>321.39</v>
      </c>
      <c r="N7" s="82">
        <v>709.55</v>
      </c>
      <c r="O7" s="83">
        <v>46.92</v>
      </c>
      <c r="P7" s="83">
        <v>41.28</v>
      </c>
      <c r="Q7" s="83">
        <v>846.25</v>
      </c>
      <c r="R7" s="83">
        <v>0</v>
      </c>
      <c r="S7" s="83">
        <v>1651.58</v>
      </c>
      <c r="T7" s="83">
        <v>26475.94</v>
      </c>
      <c r="U7" s="83">
        <v>219.02</v>
      </c>
      <c r="V7" s="83">
        <v>238.44</v>
      </c>
      <c r="W7" s="83">
        <v>237.54</v>
      </c>
      <c r="X7" s="83">
        <v>1.5</v>
      </c>
      <c r="Y7" s="83">
        <v>25.3</v>
      </c>
      <c r="Z7" s="83">
        <v>363.65</v>
      </c>
      <c r="AA7" s="83">
        <v>216.29</v>
      </c>
      <c r="AB7" s="83">
        <v>0</v>
      </c>
      <c r="AC7" s="83">
        <v>755.48</v>
      </c>
      <c r="AD7" s="83">
        <v>1998.34</v>
      </c>
      <c r="AE7" s="83">
        <v>0</v>
      </c>
      <c r="AF7" s="83">
        <v>4983.41</v>
      </c>
      <c r="AG7" s="83">
        <v>540.02</v>
      </c>
      <c r="AH7" s="83">
        <v>297.35</v>
      </c>
      <c r="AI7" s="83">
        <v>764.15</v>
      </c>
      <c r="AJ7" s="83">
        <v>84.9</v>
      </c>
      <c r="AK7" s="83">
        <v>591.52</v>
      </c>
      <c r="AL7" s="83">
        <v>28.6</v>
      </c>
      <c r="AM7" s="83">
        <v>34</v>
      </c>
      <c r="AN7" s="83">
        <v>1591.44</v>
      </c>
      <c r="AO7" s="83">
        <v>10520.4</v>
      </c>
      <c r="AP7" s="83">
        <v>137.84</v>
      </c>
      <c r="AQ7" s="83">
        <v>74.99</v>
      </c>
      <c r="AR7" s="83">
        <v>346.5</v>
      </c>
      <c r="AS7" s="83">
        <v>761.73</v>
      </c>
      <c r="AT7" s="83">
        <v>0</v>
      </c>
      <c r="AU7" s="83">
        <v>1663.53</v>
      </c>
      <c r="AV7" s="83">
        <v>55.42</v>
      </c>
      <c r="AW7" s="83">
        <v>53.31</v>
      </c>
      <c r="AX7" s="83">
        <v>0</v>
      </c>
      <c r="AY7" s="83">
        <v>0</v>
      </c>
      <c r="AZ7" s="83">
        <v>0</v>
      </c>
      <c r="BA7" s="83">
        <v>0</v>
      </c>
      <c r="BB7" s="83">
        <v>0</v>
      </c>
      <c r="BC7" s="83">
        <v>0</v>
      </c>
      <c r="BD7" s="83">
        <v>0</v>
      </c>
      <c r="BE7" s="83">
        <v>0.65</v>
      </c>
      <c r="BF7" s="83">
        <v>0</v>
      </c>
      <c r="BG7" s="83">
        <v>1.46</v>
      </c>
      <c r="BH7" s="83">
        <v>0</v>
      </c>
      <c r="BI7" s="83">
        <v>0</v>
      </c>
      <c r="BJ7" s="83">
        <v>0</v>
      </c>
      <c r="BK7" s="83">
        <v>0</v>
      </c>
      <c r="BL7" s="83">
        <v>0</v>
      </c>
      <c r="BM7" s="83">
        <v>20</v>
      </c>
      <c r="BN7" s="83">
        <v>0</v>
      </c>
      <c r="BO7" s="83">
        <v>0</v>
      </c>
      <c r="BP7" s="83">
        <v>0</v>
      </c>
      <c r="BQ7" s="83">
        <v>0</v>
      </c>
      <c r="BR7" s="83">
        <v>0</v>
      </c>
      <c r="BS7" s="83">
        <v>0</v>
      </c>
      <c r="BT7" s="83">
        <v>0</v>
      </c>
      <c r="BU7" s="83">
        <v>0</v>
      </c>
      <c r="BV7" s="83">
        <v>0</v>
      </c>
      <c r="BW7" s="83">
        <v>0</v>
      </c>
      <c r="BX7" s="83">
        <v>20</v>
      </c>
      <c r="BY7" s="83">
        <v>0</v>
      </c>
      <c r="BZ7" s="83">
        <v>4012.32</v>
      </c>
      <c r="CA7" s="83">
        <v>0</v>
      </c>
      <c r="CB7" s="83">
        <v>319.37</v>
      </c>
      <c r="CC7" s="83">
        <v>2280.21</v>
      </c>
      <c r="CD7" s="83">
        <v>0</v>
      </c>
      <c r="CE7" s="83">
        <v>0</v>
      </c>
      <c r="CF7" s="83">
        <v>820.69</v>
      </c>
      <c r="CG7" s="83">
        <v>0</v>
      </c>
      <c r="CH7" s="83">
        <v>0</v>
      </c>
      <c r="CI7" s="83">
        <v>0</v>
      </c>
      <c r="CJ7" s="83">
        <v>0</v>
      </c>
      <c r="CK7" s="83">
        <v>0</v>
      </c>
      <c r="CL7" s="83">
        <v>0</v>
      </c>
      <c r="CM7" s="83">
        <v>70</v>
      </c>
      <c r="CN7" s="83">
        <v>0</v>
      </c>
      <c r="CO7" s="83">
        <v>0</v>
      </c>
      <c r="CP7" s="83">
        <v>0</v>
      </c>
      <c r="CQ7" s="83">
        <v>522.05</v>
      </c>
      <c r="CR7" s="83">
        <v>0</v>
      </c>
      <c r="CS7" s="83">
        <v>0</v>
      </c>
      <c r="CT7" s="83">
        <v>0</v>
      </c>
      <c r="CU7" s="83">
        <v>0</v>
      </c>
      <c r="CV7" s="83">
        <v>0</v>
      </c>
      <c r="CW7" s="83">
        <v>0</v>
      </c>
      <c r="CX7" s="83">
        <v>0</v>
      </c>
      <c r="CY7" s="83">
        <v>0</v>
      </c>
      <c r="CZ7" s="83">
        <v>0</v>
      </c>
      <c r="DA7" s="83">
        <v>0</v>
      </c>
      <c r="DB7" s="83">
        <v>0</v>
      </c>
      <c r="DC7" s="83">
        <v>0</v>
      </c>
      <c r="DD7" s="83">
        <v>0</v>
      </c>
      <c r="DE7" s="83">
        <v>0</v>
      </c>
      <c r="DF7" s="83">
        <v>0</v>
      </c>
      <c r="DG7" s="83">
        <v>0</v>
      </c>
      <c r="DH7" s="83">
        <v>0</v>
      </c>
      <c r="DI7" s="83">
        <v>0</v>
      </c>
    </row>
    <row r="8" spans="1:113" ht="19.5" customHeight="1">
      <c r="A8" s="81" t="s">
        <v>36</v>
      </c>
      <c r="B8" s="81" t="s">
        <v>36</v>
      </c>
      <c r="C8" s="81" t="s">
        <v>36</v>
      </c>
      <c r="D8" s="81" t="s">
        <v>357</v>
      </c>
      <c r="E8" s="82">
        <f t="shared" si="0"/>
        <v>724.45</v>
      </c>
      <c r="F8" s="82">
        <v>0</v>
      </c>
      <c r="G8" s="82">
        <v>0</v>
      </c>
      <c r="H8" s="82">
        <v>0</v>
      </c>
      <c r="I8" s="82">
        <v>0</v>
      </c>
      <c r="J8" s="82">
        <v>0</v>
      </c>
      <c r="K8" s="82">
        <v>0</v>
      </c>
      <c r="L8" s="82">
        <v>0</v>
      </c>
      <c r="M8" s="82">
        <v>0</v>
      </c>
      <c r="N8" s="82">
        <v>0</v>
      </c>
      <c r="O8" s="83">
        <v>0</v>
      </c>
      <c r="P8" s="83">
        <v>0</v>
      </c>
      <c r="Q8" s="83">
        <v>0</v>
      </c>
      <c r="R8" s="83">
        <v>0</v>
      </c>
      <c r="S8" s="83">
        <v>0</v>
      </c>
      <c r="T8" s="83">
        <v>724.45</v>
      </c>
      <c r="U8" s="83">
        <v>0</v>
      </c>
      <c r="V8" s="83">
        <v>0</v>
      </c>
      <c r="W8" s="83">
        <v>0</v>
      </c>
      <c r="X8" s="83">
        <v>0</v>
      </c>
      <c r="Y8" s="83">
        <v>0</v>
      </c>
      <c r="Z8" s="83">
        <v>0</v>
      </c>
      <c r="AA8" s="83">
        <v>0</v>
      </c>
      <c r="AB8" s="83">
        <v>0</v>
      </c>
      <c r="AC8" s="83">
        <v>0</v>
      </c>
      <c r="AD8" s="83">
        <v>0</v>
      </c>
      <c r="AE8" s="83">
        <v>0</v>
      </c>
      <c r="AF8" s="83">
        <v>0</v>
      </c>
      <c r="AG8" s="83">
        <v>0</v>
      </c>
      <c r="AH8" s="83">
        <v>0</v>
      </c>
      <c r="AI8" s="83">
        <v>724.45</v>
      </c>
      <c r="AJ8" s="83">
        <v>0</v>
      </c>
      <c r="AK8" s="83">
        <v>0</v>
      </c>
      <c r="AL8" s="83">
        <v>0</v>
      </c>
      <c r="AM8" s="83">
        <v>0</v>
      </c>
      <c r="AN8" s="83">
        <v>0</v>
      </c>
      <c r="AO8" s="83">
        <v>0</v>
      </c>
      <c r="AP8" s="83">
        <v>0</v>
      </c>
      <c r="AQ8" s="83">
        <v>0</v>
      </c>
      <c r="AR8" s="83">
        <v>0</v>
      </c>
      <c r="AS8" s="83">
        <v>0</v>
      </c>
      <c r="AT8" s="83">
        <v>0</v>
      </c>
      <c r="AU8" s="83">
        <v>0</v>
      </c>
      <c r="AV8" s="83">
        <v>0</v>
      </c>
      <c r="AW8" s="83">
        <v>0</v>
      </c>
      <c r="AX8" s="83">
        <v>0</v>
      </c>
      <c r="AY8" s="83">
        <v>0</v>
      </c>
      <c r="AZ8" s="83">
        <v>0</v>
      </c>
      <c r="BA8" s="83">
        <v>0</v>
      </c>
      <c r="BB8" s="83">
        <v>0</v>
      </c>
      <c r="BC8" s="83">
        <v>0</v>
      </c>
      <c r="BD8" s="83">
        <v>0</v>
      </c>
      <c r="BE8" s="83">
        <v>0</v>
      </c>
      <c r="BF8" s="83">
        <v>0</v>
      </c>
      <c r="BG8" s="83">
        <v>0</v>
      </c>
      <c r="BH8" s="83">
        <v>0</v>
      </c>
      <c r="BI8" s="83">
        <v>0</v>
      </c>
      <c r="BJ8" s="83">
        <v>0</v>
      </c>
      <c r="BK8" s="83">
        <v>0</v>
      </c>
      <c r="BL8" s="83">
        <v>0</v>
      </c>
      <c r="BM8" s="83">
        <v>0</v>
      </c>
      <c r="BN8" s="83">
        <v>0</v>
      </c>
      <c r="BO8" s="83">
        <v>0</v>
      </c>
      <c r="BP8" s="83">
        <v>0</v>
      </c>
      <c r="BQ8" s="83">
        <v>0</v>
      </c>
      <c r="BR8" s="83">
        <v>0</v>
      </c>
      <c r="BS8" s="83">
        <v>0</v>
      </c>
      <c r="BT8" s="83">
        <v>0</v>
      </c>
      <c r="BU8" s="83">
        <v>0</v>
      </c>
      <c r="BV8" s="83">
        <v>0</v>
      </c>
      <c r="BW8" s="83">
        <v>0</v>
      </c>
      <c r="BX8" s="83">
        <v>0</v>
      </c>
      <c r="BY8" s="83">
        <v>0</v>
      </c>
      <c r="BZ8" s="83">
        <v>0</v>
      </c>
      <c r="CA8" s="83">
        <v>0</v>
      </c>
      <c r="CB8" s="83">
        <v>0</v>
      </c>
      <c r="CC8" s="83">
        <v>0</v>
      </c>
      <c r="CD8" s="83">
        <v>0</v>
      </c>
      <c r="CE8" s="83">
        <v>0</v>
      </c>
      <c r="CF8" s="83">
        <v>0</v>
      </c>
      <c r="CG8" s="83">
        <v>0</v>
      </c>
      <c r="CH8" s="83">
        <v>0</v>
      </c>
      <c r="CI8" s="83">
        <v>0</v>
      </c>
      <c r="CJ8" s="83">
        <v>0</v>
      </c>
      <c r="CK8" s="83">
        <v>0</v>
      </c>
      <c r="CL8" s="83">
        <v>0</v>
      </c>
      <c r="CM8" s="83">
        <v>0</v>
      </c>
      <c r="CN8" s="83">
        <v>0</v>
      </c>
      <c r="CO8" s="83">
        <v>0</v>
      </c>
      <c r="CP8" s="83">
        <v>0</v>
      </c>
      <c r="CQ8" s="83">
        <v>0</v>
      </c>
      <c r="CR8" s="83">
        <v>0</v>
      </c>
      <c r="CS8" s="83">
        <v>0</v>
      </c>
      <c r="CT8" s="83">
        <v>0</v>
      </c>
      <c r="CU8" s="83">
        <v>0</v>
      </c>
      <c r="CV8" s="83">
        <v>0</v>
      </c>
      <c r="CW8" s="83">
        <v>0</v>
      </c>
      <c r="CX8" s="83">
        <v>0</v>
      </c>
      <c r="CY8" s="83">
        <v>0</v>
      </c>
      <c r="CZ8" s="83">
        <v>0</v>
      </c>
      <c r="DA8" s="83">
        <v>0</v>
      </c>
      <c r="DB8" s="83">
        <v>0</v>
      </c>
      <c r="DC8" s="83">
        <v>0</v>
      </c>
      <c r="DD8" s="83">
        <v>0</v>
      </c>
      <c r="DE8" s="83">
        <v>0</v>
      </c>
      <c r="DF8" s="83">
        <v>0</v>
      </c>
      <c r="DG8" s="83">
        <v>0</v>
      </c>
      <c r="DH8" s="83">
        <v>0</v>
      </c>
      <c r="DI8" s="83">
        <v>0</v>
      </c>
    </row>
    <row r="9" spans="1:113" ht="19.5" customHeight="1">
      <c r="A9" s="81" t="s">
        <v>36</v>
      </c>
      <c r="B9" s="81" t="s">
        <v>36</v>
      </c>
      <c r="C9" s="81" t="s">
        <v>36</v>
      </c>
      <c r="D9" s="81" t="s">
        <v>358</v>
      </c>
      <c r="E9" s="82">
        <f t="shared" si="0"/>
        <v>724.45</v>
      </c>
      <c r="F9" s="82">
        <v>0</v>
      </c>
      <c r="G9" s="82">
        <v>0</v>
      </c>
      <c r="H9" s="82">
        <v>0</v>
      </c>
      <c r="I9" s="82">
        <v>0</v>
      </c>
      <c r="J9" s="82">
        <v>0</v>
      </c>
      <c r="K9" s="82">
        <v>0</v>
      </c>
      <c r="L9" s="82">
        <v>0</v>
      </c>
      <c r="M9" s="82">
        <v>0</v>
      </c>
      <c r="N9" s="82">
        <v>0</v>
      </c>
      <c r="O9" s="83">
        <v>0</v>
      </c>
      <c r="P9" s="83">
        <v>0</v>
      </c>
      <c r="Q9" s="83">
        <v>0</v>
      </c>
      <c r="R9" s="83">
        <v>0</v>
      </c>
      <c r="S9" s="83">
        <v>0</v>
      </c>
      <c r="T9" s="83">
        <v>724.45</v>
      </c>
      <c r="U9" s="83">
        <v>0</v>
      </c>
      <c r="V9" s="83">
        <v>0</v>
      </c>
      <c r="W9" s="83">
        <v>0</v>
      </c>
      <c r="X9" s="83">
        <v>0</v>
      </c>
      <c r="Y9" s="83">
        <v>0</v>
      </c>
      <c r="Z9" s="83">
        <v>0</v>
      </c>
      <c r="AA9" s="83">
        <v>0</v>
      </c>
      <c r="AB9" s="83">
        <v>0</v>
      </c>
      <c r="AC9" s="83">
        <v>0</v>
      </c>
      <c r="AD9" s="83">
        <v>0</v>
      </c>
      <c r="AE9" s="83">
        <v>0</v>
      </c>
      <c r="AF9" s="83">
        <v>0</v>
      </c>
      <c r="AG9" s="83">
        <v>0</v>
      </c>
      <c r="AH9" s="83">
        <v>0</v>
      </c>
      <c r="AI9" s="83">
        <v>724.45</v>
      </c>
      <c r="AJ9" s="83">
        <v>0</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3">
        <v>0</v>
      </c>
      <c r="BM9" s="83">
        <v>0</v>
      </c>
      <c r="BN9" s="83">
        <v>0</v>
      </c>
      <c r="BO9" s="83">
        <v>0</v>
      </c>
      <c r="BP9" s="83">
        <v>0</v>
      </c>
      <c r="BQ9" s="83">
        <v>0</v>
      </c>
      <c r="BR9" s="83">
        <v>0</v>
      </c>
      <c r="BS9" s="83">
        <v>0</v>
      </c>
      <c r="BT9" s="83">
        <v>0</v>
      </c>
      <c r="BU9" s="83">
        <v>0</v>
      </c>
      <c r="BV9" s="83">
        <v>0</v>
      </c>
      <c r="BW9" s="83">
        <v>0</v>
      </c>
      <c r="BX9" s="83">
        <v>0</v>
      </c>
      <c r="BY9" s="83">
        <v>0</v>
      </c>
      <c r="BZ9" s="83">
        <v>0</v>
      </c>
      <c r="CA9" s="83">
        <v>0</v>
      </c>
      <c r="CB9" s="83">
        <v>0</v>
      </c>
      <c r="CC9" s="83">
        <v>0</v>
      </c>
      <c r="CD9" s="83">
        <v>0</v>
      </c>
      <c r="CE9" s="83">
        <v>0</v>
      </c>
      <c r="CF9" s="83">
        <v>0</v>
      </c>
      <c r="CG9" s="83">
        <v>0</v>
      </c>
      <c r="CH9" s="83">
        <v>0</v>
      </c>
      <c r="CI9" s="83">
        <v>0</v>
      </c>
      <c r="CJ9" s="83">
        <v>0</v>
      </c>
      <c r="CK9" s="83">
        <v>0</v>
      </c>
      <c r="CL9" s="83">
        <v>0</v>
      </c>
      <c r="CM9" s="83">
        <v>0</v>
      </c>
      <c r="CN9" s="83">
        <v>0</v>
      </c>
      <c r="CO9" s="83">
        <v>0</v>
      </c>
      <c r="CP9" s="83">
        <v>0</v>
      </c>
      <c r="CQ9" s="83">
        <v>0</v>
      </c>
      <c r="CR9" s="83">
        <v>0</v>
      </c>
      <c r="CS9" s="83">
        <v>0</v>
      </c>
      <c r="CT9" s="83">
        <v>0</v>
      </c>
      <c r="CU9" s="83">
        <v>0</v>
      </c>
      <c r="CV9" s="83">
        <v>0</v>
      </c>
      <c r="CW9" s="83">
        <v>0</v>
      </c>
      <c r="CX9" s="83">
        <v>0</v>
      </c>
      <c r="CY9" s="83">
        <v>0</v>
      </c>
      <c r="CZ9" s="83">
        <v>0</v>
      </c>
      <c r="DA9" s="83">
        <v>0</v>
      </c>
      <c r="DB9" s="83">
        <v>0</v>
      </c>
      <c r="DC9" s="83">
        <v>0</v>
      </c>
      <c r="DD9" s="83">
        <v>0</v>
      </c>
      <c r="DE9" s="83">
        <v>0</v>
      </c>
      <c r="DF9" s="83">
        <v>0</v>
      </c>
      <c r="DG9" s="83">
        <v>0</v>
      </c>
      <c r="DH9" s="83">
        <v>0</v>
      </c>
      <c r="DI9" s="83">
        <v>0</v>
      </c>
    </row>
    <row r="10" spans="1:113" ht="19.5" customHeight="1">
      <c r="A10" s="81" t="s">
        <v>82</v>
      </c>
      <c r="B10" s="81" t="s">
        <v>83</v>
      </c>
      <c r="C10" s="81" t="s">
        <v>84</v>
      </c>
      <c r="D10" s="81" t="s">
        <v>86</v>
      </c>
      <c r="E10" s="82">
        <f t="shared" si="0"/>
        <v>724.45</v>
      </c>
      <c r="F10" s="82">
        <v>0</v>
      </c>
      <c r="G10" s="82">
        <v>0</v>
      </c>
      <c r="H10" s="82">
        <v>0</v>
      </c>
      <c r="I10" s="82">
        <v>0</v>
      </c>
      <c r="J10" s="82">
        <v>0</v>
      </c>
      <c r="K10" s="82">
        <v>0</v>
      </c>
      <c r="L10" s="82">
        <v>0</v>
      </c>
      <c r="M10" s="82">
        <v>0</v>
      </c>
      <c r="N10" s="82">
        <v>0</v>
      </c>
      <c r="O10" s="83">
        <v>0</v>
      </c>
      <c r="P10" s="83">
        <v>0</v>
      </c>
      <c r="Q10" s="83">
        <v>0</v>
      </c>
      <c r="R10" s="83">
        <v>0</v>
      </c>
      <c r="S10" s="83">
        <v>0</v>
      </c>
      <c r="T10" s="83">
        <v>724.45</v>
      </c>
      <c r="U10" s="83">
        <v>0</v>
      </c>
      <c r="V10" s="83">
        <v>0</v>
      </c>
      <c r="W10" s="83">
        <v>0</v>
      </c>
      <c r="X10" s="83">
        <v>0</v>
      </c>
      <c r="Y10" s="83">
        <v>0</v>
      </c>
      <c r="Z10" s="83">
        <v>0</v>
      </c>
      <c r="AA10" s="83">
        <v>0</v>
      </c>
      <c r="AB10" s="83">
        <v>0</v>
      </c>
      <c r="AC10" s="83">
        <v>0</v>
      </c>
      <c r="AD10" s="83">
        <v>0</v>
      </c>
      <c r="AE10" s="83">
        <v>0</v>
      </c>
      <c r="AF10" s="83">
        <v>0</v>
      </c>
      <c r="AG10" s="83">
        <v>0</v>
      </c>
      <c r="AH10" s="83">
        <v>0</v>
      </c>
      <c r="AI10" s="83">
        <v>724.45</v>
      </c>
      <c r="AJ10" s="83">
        <v>0</v>
      </c>
      <c r="AK10" s="83">
        <v>0</v>
      </c>
      <c r="AL10" s="83">
        <v>0</v>
      </c>
      <c r="AM10" s="83">
        <v>0</v>
      </c>
      <c r="AN10" s="83">
        <v>0</v>
      </c>
      <c r="AO10" s="83">
        <v>0</v>
      </c>
      <c r="AP10" s="83">
        <v>0</v>
      </c>
      <c r="AQ10" s="83">
        <v>0</v>
      </c>
      <c r="AR10" s="83">
        <v>0</v>
      </c>
      <c r="AS10" s="83">
        <v>0</v>
      </c>
      <c r="AT10" s="83">
        <v>0</v>
      </c>
      <c r="AU10" s="83">
        <v>0</v>
      </c>
      <c r="AV10" s="83">
        <v>0</v>
      </c>
      <c r="AW10" s="83">
        <v>0</v>
      </c>
      <c r="AX10" s="83">
        <v>0</v>
      </c>
      <c r="AY10" s="83">
        <v>0</v>
      </c>
      <c r="AZ10" s="83">
        <v>0</v>
      </c>
      <c r="BA10" s="83">
        <v>0</v>
      </c>
      <c r="BB10" s="83">
        <v>0</v>
      </c>
      <c r="BC10" s="83">
        <v>0</v>
      </c>
      <c r="BD10" s="83">
        <v>0</v>
      </c>
      <c r="BE10" s="83">
        <v>0</v>
      </c>
      <c r="BF10" s="83">
        <v>0</v>
      </c>
      <c r="BG10" s="83">
        <v>0</v>
      </c>
      <c r="BH10" s="83">
        <v>0</v>
      </c>
      <c r="BI10" s="83">
        <v>0</v>
      </c>
      <c r="BJ10" s="83">
        <v>0</v>
      </c>
      <c r="BK10" s="83">
        <v>0</v>
      </c>
      <c r="BL10" s="83">
        <v>0</v>
      </c>
      <c r="BM10" s="83">
        <v>0</v>
      </c>
      <c r="BN10" s="83">
        <v>0</v>
      </c>
      <c r="BO10" s="83">
        <v>0</v>
      </c>
      <c r="BP10" s="83">
        <v>0</v>
      </c>
      <c r="BQ10" s="83">
        <v>0</v>
      </c>
      <c r="BR10" s="83">
        <v>0</v>
      </c>
      <c r="BS10" s="83">
        <v>0</v>
      </c>
      <c r="BT10" s="83">
        <v>0</v>
      </c>
      <c r="BU10" s="83">
        <v>0</v>
      </c>
      <c r="BV10" s="83">
        <v>0</v>
      </c>
      <c r="BW10" s="83">
        <v>0</v>
      </c>
      <c r="BX10" s="83">
        <v>0</v>
      </c>
      <c r="BY10" s="83">
        <v>0</v>
      </c>
      <c r="BZ10" s="83">
        <v>0</v>
      </c>
      <c r="CA10" s="83">
        <v>0</v>
      </c>
      <c r="CB10" s="83">
        <v>0</v>
      </c>
      <c r="CC10" s="83">
        <v>0</v>
      </c>
      <c r="CD10" s="83">
        <v>0</v>
      </c>
      <c r="CE10" s="83">
        <v>0</v>
      </c>
      <c r="CF10" s="83">
        <v>0</v>
      </c>
      <c r="CG10" s="83">
        <v>0</v>
      </c>
      <c r="CH10" s="83">
        <v>0</v>
      </c>
      <c r="CI10" s="83">
        <v>0</v>
      </c>
      <c r="CJ10" s="83">
        <v>0</v>
      </c>
      <c r="CK10" s="83">
        <v>0</v>
      </c>
      <c r="CL10" s="83">
        <v>0</v>
      </c>
      <c r="CM10" s="83">
        <v>0</v>
      </c>
      <c r="CN10" s="83">
        <v>0</v>
      </c>
      <c r="CO10" s="83">
        <v>0</v>
      </c>
      <c r="CP10" s="83">
        <v>0</v>
      </c>
      <c r="CQ10" s="83">
        <v>0</v>
      </c>
      <c r="CR10" s="83">
        <v>0</v>
      </c>
      <c r="CS10" s="83">
        <v>0</v>
      </c>
      <c r="CT10" s="83">
        <v>0</v>
      </c>
      <c r="CU10" s="83">
        <v>0</v>
      </c>
      <c r="CV10" s="83">
        <v>0</v>
      </c>
      <c r="CW10" s="83">
        <v>0</v>
      </c>
      <c r="CX10" s="83">
        <v>0</v>
      </c>
      <c r="CY10" s="83">
        <v>0</v>
      </c>
      <c r="CZ10" s="83">
        <v>0</v>
      </c>
      <c r="DA10" s="83">
        <v>0</v>
      </c>
      <c r="DB10" s="83">
        <v>0</v>
      </c>
      <c r="DC10" s="83">
        <v>0</v>
      </c>
      <c r="DD10" s="83">
        <v>0</v>
      </c>
      <c r="DE10" s="83">
        <v>0</v>
      </c>
      <c r="DF10" s="83">
        <v>0</v>
      </c>
      <c r="DG10" s="83">
        <v>0</v>
      </c>
      <c r="DH10" s="83">
        <v>0</v>
      </c>
      <c r="DI10" s="83">
        <v>0</v>
      </c>
    </row>
    <row r="11" spans="1:113" ht="19.5" customHeight="1">
      <c r="A11" s="81" t="s">
        <v>36</v>
      </c>
      <c r="B11" s="81" t="s">
        <v>36</v>
      </c>
      <c r="C11" s="81" t="s">
        <v>36</v>
      </c>
      <c r="D11" s="81" t="s">
        <v>359</v>
      </c>
      <c r="E11" s="82">
        <f t="shared" si="0"/>
        <v>1527.4700000000003</v>
      </c>
      <c r="F11" s="82">
        <v>1056.14</v>
      </c>
      <c r="G11" s="82">
        <v>559.82</v>
      </c>
      <c r="H11" s="82">
        <v>64.07</v>
      </c>
      <c r="I11" s="82">
        <v>0</v>
      </c>
      <c r="J11" s="82">
        <v>0</v>
      </c>
      <c r="K11" s="82">
        <v>421.32</v>
      </c>
      <c r="L11" s="82">
        <v>0</v>
      </c>
      <c r="M11" s="82">
        <v>0</v>
      </c>
      <c r="N11" s="82">
        <v>0</v>
      </c>
      <c r="O11" s="83">
        <v>0</v>
      </c>
      <c r="P11" s="83">
        <v>10.93</v>
      </c>
      <c r="Q11" s="83">
        <v>0</v>
      </c>
      <c r="R11" s="83">
        <v>0</v>
      </c>
      <c r="S11" s="83">
        <v>0</v>
      </c>
      <c r="T11" s="83">
        <v>471.19</v>
      </c>
      <c r="U11" s="83">
        <v>0</v>
      </c>
      <c r="V11" s="83">
        <v>0</v>
      </c>
      <c r="W11" s="83">
        <v>0</v>
      </c>
      <c r="X11" s="83">
        <v>0</v>
      </c>
      <c r="Y11" s="83">
        <v>0</v>
      </c>
      <c r="Z11" s="83">
        <v>0</v>
      </c>
      <c r="AA11" s="83">
        <v>0</v>
      </c>
      <c r="AB11" s="83">
        <v>0</v>
      </c>
      <c r="AC11" s="83">
        <v>0</v>
      </c>
      <c r="AD11" s="83">
        <v>0</v>
      </c>
      <c r="AE11" s="83">
        <v>0</v>
      </c>
      <c r="AF11" s="83">
        <v>0</v>
      </c>
      <c r="AG11" s="83">
        <v>0</v>
      </c>
      <c r="AH11" s="83">
        <v>0</v>
      </c>
      <c r="AI11" s="83">
        <v>0</v>
      </c>
      <c r="AJ11" s="83">
        <v>0</v>
      </c>
      <c r="AK11" s="83">
        <v>0</v>
      </c>
      <c r="AL11" s="83">
        <v>0</v>
      </c>
      <c r="AM11" s="83">
        <v>0</v>
      </c>
      <c r="AN11" s="83">
        <v>0</v>
      </c>
      <c r="AO11" s="83">
        <v>0</v>
      </c>
      <c r="AP11" s="83">
        <v>47.71</v>
      </c>
      <c r="AQ11" s="83">
        <v>16.79</v>
      </c>
      <c r="AR11" s="83">
        <v>0</v>
      </c>
      <c r="AS11" s="83">
        <v>0</v>
      </c>
      <c r="AT11" s="83">
        <v>0</v>
      </c>
      <c r="AU11" s="83">
        <v>406.69</v>
      </c>
      <c r="AV11" s="83">
        <v>0.14</v>
      </c>
      <c r="AW11" s="83">
        <v>0</v>
      </c>
      <c r="AX11" s="83">
        <v>0</v>
      </c>
      <c r="AY11" s="83">
        <v>0</v>
      </c>
      <c r="AZ11" s="83">
        <v>0</v>
      </c>
      <c r="BA11" s="83">
        <v>0</v>
      </c>
      <c r="BB11" s="83">
        <v>0</v>
      </c>
      <c r="BC11" s="83">
        <v>0</v>
      </c>
      <c r="BD11" s="83">
        <v>0</v>
      </c>
      <c r="BE11" s="83">
        <v>0.14</v>
      </c>
      <c r="BF11" s="83">
        <v>0</v>
      </c>
      <c r="BG11" s="83">
        <v>0</v>
      </c>
      <c r="BH11" s="83">
        <v>0</v>
      </c>
      <c r="BI11" s="83">
        <v>0</v>
      </c>
      <c r="BJ11" s="83">
        <v>0</v>
      </c>
      <c r="BK11" s="83">
        <v>0</v>
      </c>
      <c r="BL11" s="83">
        <v>0</v>
      </c>
      <c r="BM11" s="83">
        <v>0</v>
      </c>
      <c r="BN11" s="83">
        <v>0</v>
      </c>
      <c r="BO11" s="83">
        <v>0</v>
      </c>
      <c r="BP11" s="83">
        <v>0</v>
      </c>
      <c r="BQ11" s="83">
        <v>0</v>
      </c>
      <c r="BR11" s="83">
        <v>0</v>
      </c>
      <c r="BS11" s="83">
        <v>0</v>
      </c>
      <c r="BT11" s="83">
        <v>0</v>
      </c>
      <c r="BU11" s="83">
        <v>0</v>
      </c>
      <c r="BV11" s="83">
        <v>0</v>
      </c>
      <c r="BW11" s="83">
        <v>0</v>
      </c>
      <c r="BX11" s="83">
        <v>0</v>
      </c>
      <c r="BY11" s="83">
        <v>0</v>
      </c>
      <c r="BZ11" s="83">
        <v>0</v>
      </c>
      <c r="CA11" s="83">
        <v>0</v>
      </c>
      <c r="CB11" s="83">
        <v>0</v>
      </c>
      <c r="CC11" s="83">
        <v>0</v>
      </c>
      <c r="CD11" s="83">
        <v>0</v>
      </c>
      <c r="CE11" s="83">
        <v>0</v>
      </c>
      <c r="CF11" s="83">
        <v>0</v>
      </c>
      <c r="CG11" s="83">
        <v>0</v>
      </c>
      <c r="CH11" s="83">
        <v>0</v>
      </c>
      <c r="CI11" s="83">
        <v>0</v>
      </c>
      <c r="CJ11" s="83">
        <v>0</v>
      </c>
      <c r="CK11" s="83">
        <v>0</v>
      </c>
      <c r="CL11" s="83">
        <v>0</v>
      </c>
      <c r="CM11" s="83">
        <v>0</v>
      </c>
      <c r="CN11" s="83">
        <v>0</v>
      </c>
      <c r="CO11" s="83">
        <v>0</v>
      </c>
      <c r="CP11" s="83">
        <v>0</v>
      </c>
      <c r="CQ11" s="83">
        <v>0</v>
      </c>
      <c r="CR11" s="83">
        <v>0</v>
      </c>
      <c r="CS11" s="83">
        <v>0</v>
      </c>
      <c r="CT11" s="83">
        <v>0</v>
      </c>
      <c r="CU11" s="83">
        <v>0</v>
      </c>
      <c r="CV11" s="83">
        <v>0</v>
      </c>
      <c r="CW11" s="83">
        <v>0</v>
      </c>
      <c r="CX11" s="83">
        <v>0</v>
      </c>
      <c r="CY11" s="83">
        <v>0</v>
      </c>
      <c r="CZ11" s="83">
        <v>0</v>
      </c>
      <c r="DA11" s="83">
        <v>0</v>
      </c>
      <c r="DB11" s="83">
        <v>0</v>
      </c>
      <c r="DC11" s="83">
        <v>0</v>
      </c>
      <c r="DD11" s="83">
        <v>0</v>
      </c>
      <c r="DE11" s="83">
        <v>0</v>
      </c>
      <c r="DF11" s="83">
        <v>0</v>
      </c>
      <c r="DG11" s="83">
        <v>0</v>
      </c>
      <c r="DH11" s="83">
        <v>0</v>
      </c>
      <c r="DI11" s="83">
        <v>0</v>
      </c>
    </row>
    <row r="12" spans="1:113" ht="19.5" customHeight="1">
      <c r="A12" s="81" t="s">
        <v>36</v>
      </c>
      <c r="B12" s="81" t="s">
        <v>36</v>
      </c>
      <c r="C12" s="81" t="s">
        <v>36</v>
      </c>
      <c r="D12" s="81" t="s">
        <v>360</v>
      </c>
      <c r="E12" s="82">
        <f t="shared" si="0"/>
        <v>1129.4700000000003</v>
      </c>
      <c r="F12" s="82">
        <v>1056.14</v>
      </c>
      <c r="G12" s="82">
        <v>559.82</v>
      </c>
      <c r="H12" s="82">
        <v>64.07</v>
      </c>
      <c r="I12" s="82">
        <v>0</v>
      </c>
      <c r="J12" s="82">
        <v>0</v>
      </c>
      <c r="K12" s="82">
        <v>421.32</v>
      </c>
      <c r="L12" s="82">
        <v>0</v>
      </c>
      <c r="M12" s="82">
        <v>0</v>
      </c>
      <c r="N12" s="82">
        <v>0</v>
      </c>
      <c r="O12" s="83">
        <v>0</v>
      </c>
      <c r="P12" s="83">
        <v>10.93</v>
      </c>
      <c r="Q12" s="83">
        <v>0</v>
      </c>
      <c r="R12" s="83">
        <v>0</v>
      </c>
      <c r="S12" s="83">
        <v>0</v>
      </c>
      <c r="T12" s="83">
        <v>73.19</v>
      </c>
      <c r="U12" s="83">
        <v>0</v>
      </c>
      <c r="V12" s="83">
        <v>0</v>
      </c>
      <c r="W12" s="83">
        <v>0</v>
      </c>
      <c r="X12" s="83">
        <v>0</v>
      </c>
      <c r="Y12" s="83">
        <v>0</v>
      </c>
      <c r="Z12" s="83">
        <v>0</v>
      </c>
      <c r="AA12" s="83">
        <v>0</v>
      </c>
      <c r="AB12" s="83">
        <v>0</v>
      </c>
      <c r="AC12" s="83">
        <v>0</v>
      </c>
      <c r="AD12" s="83">
        <v>0</v>
      </c>
      <c r="AE12" s="83">
        <v>0</v>
      </c>
      <c r="AF12" s="83">
        <v>0</v>
      </c>
      <c r="AG12" s="83">
        <v>0</v>
      </c>
      <c r="AH12" s="83">
        <v>0</v>
      </c>
      <c r="AI12" s="83">
        <v>0</v>
      </c>
      <c r="AJ12" s="83">
        <v>0</v>
      </c>
      <c r="AK12" s="83">
        <v>0</v>
      </c>
      <c r="AL12" s="83">
        <v>0</v>
      </c>
      <c r="AM12" s="83">
        <v>0</v>
      </c>
      <c r="AN12" s="83">
        <v>0</v>
      </c>
      <c r="AO12" s="83">
        <v>0</v>
      </c>
      <c r="AP12" s="83">
        <v>47.71</v>
      </c>
      <c r="AQ12" s="83">
        <v>16.79</v>
      </c>
      <c r="AR12" s="83">
        <v>0</v>
      </c>
      <c r="AS12" s="83">
        <v>0</v>
      </c>
      <c r="AT12" s="83">
        <v>0</v>
      </c>
      <c r="AU12" s="83">
        <v>8.69</v>
      </c>
      <c r="AV12" s="83">
        <v>0.14</v>
      </c>
      <c r="AW12" s="83">
        <v>0</v>
      </c>
      <c r="AX12" s="83">
        <v>0</v>
      </c>
      <c r="AY12" s="83">
        <v>0</v>
      </c>
      <c r="AZ12" s="83">
        <v>0</v>
      </c>
      <c r="BA12" s="83">
        <v>0</v>
      </c>
      <c r="BB12" s="83">
        <v>0</v>
      </c>
      <c r="BC12" s="83">
        <v>0</v>
      </c>
      <c r="BD12" s="83">
        <v>0</v>
      </c>
      <c r="BE12" s="83">
        <v>0.14</v>
      </c>
      <c r="BF12" s="83">
        <v>0</v>
      </c>
      <c r="BG12" s="83">
        <v>0</v>
      </c>
      <c r="BH12" s="83">
        <v>0</v>
      </c>
      <c r="BI12" s="83">
        <v>0</v>
      </c>
      <c r="BJ12" s="83">
        <v>0</v>
      </c>
      <c r="BK12" s="83">
        <v>0</v>
      </c>
      <c r="BL12" s="83">
        <v>0</v>
      </c>
      <c r="BM12" s="83">
        <v>0</v>
      </c>
      <c r="BN12" s="83">
        <v>0</v>
      </c>
      <c r="BO12" s="83">
        <v>0</v>
      </c>
      <c r="BP12" s="83">
        <v>0</v>
      </c>
      <c r="BQ12" s="83">
        <v>0</v>
      </c>
      <c r="BR12" s="83">
        <v>0</v>
      </c>
      <c r="BS12" s="83">
        <v>0</v>
      </c>
      <c r="BT12" s="83">
        <v>0</v>
      </c>
      <c r="BU12" s="83">
        <v>0</v>
      </c>
      <c r="BV12" s="83">
        <v>0</v>
      </c>
      <c r="BW12" s="83">
        <v>0</v>
      </c>
      <c r="BX12" s="83">
        <v>0</v>
      </c>
      <c r="BY12" s="83">
        <v>0</v>
      </c>
      <c r="BZ12" s="83">
        <v>0</v>
      </c>
      <c r="CA12" s="83">
        <v>0</v>
      </c>
      <c r="CB12" s="83">
        <v>0</v>
      </c>
      <c r="CC12" s="83">
        <v>0</v>
      </c>
      <c r="CD12" s="83">
        <v>0</v>
      </c>
      <c r="CE12" s="83">
        <v>0</v>
      </c>
      <c r="CF12" s="83">
        <v>0</v>
      </c>
      <c r="CG12" s="83">
        <v>0</v>
      </c>
      <c r="CH12" s="83">
        <v>0</v>
      </c>
      <c r="CI12" s="83">
        <v>0</v>
      </c>
      <c r="CJ12" s="83">
        <v>0</v>
      </c>
      <c r="CK12" s="83">
        <v>0</v>
      </c>
      <c r="CL12" s="83">
        <v>0</v>
      </c>
      <c r="CM12" s="83">
        <v>0</v>
      </c>
      <c r="CN12" s="83">
        <v>0</v>
      </c>
      <c r="CO12" s="83">
        <v>0</v>
      </c>
      <c r="CP12" s="83">
        <v>0</v>
      </c>
      <c r="CQ12" s="83">
        <v>0</v>
      </c>
      <c r="CR12" s="83">
        <v>0</v>
      </c>
      <c r="CS12" s="83">
        <v>0</v>
      </c>
      <c r="CT12" s="83">
        <v>0</v>
      </c>
      <c r="CU12" s="83">
        <v>0</v>
      </c>
      <c r="CV12" s="83">
        <v>0</v>
      </c>
      <c r="CW12" s="83">
        <v>0</v>
      </c>
      <c r="CX12" s="83">
        <v>0</v>
      </c>
      <c r="CY12" s="83">
        <v>0</v>
      </c>
      <c r="CZ12" s="83">
        <v>0</v>
      </c>
      <c r="DA12" s="83">
        <v>0</v>
      </c>
      <c r="DB12" s="83">
        <v>0</v>
      </c>
      <c r="DC12" s="83">
        <v>0</v>
      </c>
      <c r="DD12" s="83">
        <v>0</v>
      </c>
      <c r="DE12" s="83">
        <v>0</v>
      </c>
      <c r="DF12" s="83">
        <v>0</v>
      </c>
      <c r="DG12" s="83">
        <v>0</v>
      </c>
      <c r="DH12" s="83">
        <v>0</v>
      </c>
      <c r="DI12" s="83">
        <v>0</v>
      </c>
    </row>
    <row r="13" spans="1:113" ht="19.5" customHeight="1">
      <c r="A13" s="81" t="s">
        <v>145</v>
      </c>
      <c r="B13" s="81" t="s">
        <v>84</v>
      </c>
      <c r="C13" s="81" t="s">
        <v>89</v>
      </c>
      <c r="D13" s="81" t="s">
        <v>153</v>
      </c>
      <c r="E13" s="82">
        <f t="shared" si="0"/>
        <v>1129.4700000000003</v>
      </c>
      <c r="F13" s="82">
        <v>1056.14</v>
      </c>
      <c r="G13" s="82">
        <v>559.82</v>
      </c>
      <c r="H13" s="82">
        <v>64.07</v>
      </c>
      <c r="I13" s="82">
        <v>0</v>
      </c>
      <c r="J13" s="82">
        <v>0</v>
      </c>
      <c r="K13" s="82">
        <v>421.32</v>
      </c>
      <c r="L13" s="82">
        <v>0</v>
      </c>
      <c r="M13" s="82">
        <v>0</v>
      </c>
      <c r="N13" s="82">
        <v>0</v>
      </c>
      <c r="O13" s="83">
        <v>0</v>
      </c>
      <c r="P13" s="83">
        <v>10.93</v>
      </c>
      <c r="Q13" s="83">
        <v>0</v>
      </c>
      <c r="R13" s="83">
        <v>0</v>
      </c>
      <c r="S13" s="83">
        <v>0</v>
      </c>
      <c r="T13" s="83">
        <v>73.19</v>
      </c>
      <c r="U13" s="83">
        <v>0</v>
      </c>
      <c r="V13" s="83">
        <v>0</v>
      </c>
      <c r="W13" s="83">
        <v>0</v>
      </c>
      <c r="X13" s="83">
        <v>0</v>
      </c>
      <c r="Y13" s="83">
        <v>0</v>
      </c>
      <c r="Z13" s="83">
        <v>0</v>
      </c>
      <c r="AA13" s="83">
        <v>0</v>
      </c>
      <c r="AB13" s="83">
        <v>0</v>
      </c>
      <c r="AC13" s="83">
        <v>0</v>
      </c>
      <c r="AD13" s="83">
        <v>0</v>
      </c>
      <c r="AE13" s="83">
        <v>0</v>
      </c>
      <c r="AF13" s="83">
        <v>0</v>
      </c>
      <c r="AG13" s="83">
        <v>0</v>
      </c>
      <c r="AH13" s="83">
        <v>0</v>
      </c>
      <c r="AI13" s="83">
        <v>0</v>
      </c>
      <c r="AJ13" s="83">
        <v>0</v>
      </c>
      <c r="AK13" s="83">
        <v>0</v>
      </c>
      <c r="AL13" s="83">
        <v>0</v>
      </c>
      <c r="AM13" s="83">
        <v>0</v>
      </c>
      <c r="AN13" s="83">
        <v>0</v>
      </c>
      <c r="AO13" s="83">
        <v>0</v>
      </c>
      <c r="AP13" s="83">
        <v>47.71</v>
      </c>
      <c r="AQ13" s="83">
        <v>16.79</v>
      </c>
      <c r="AR13" s="83">
        <v>0</v>
      </c>
      <c r="AS13" s="83">
        <v>0</v>
      </c>
      <c r="AT13" s="83">
        <v>0</v>
      </c>
      <c r="AU13" s="83">
        <v>8.69</v>
      </c>
      <c r="AV13" s="83">
        <v>0.14</v>
      </c>
      <c r="AW13" s="83">
        <v>0</v>
      </c>
      <c r="AX13" s="83">
        <v>0</v>
      </c>
      <c r="AY13" s="83">
        <v>0</v>
      </c>
      <c r="AZ13" s="83">
        <v>0</v>
      </c>
      <c r="BA13" s="83">
        <v>0</v>
      </c>
      <c r="BB13" s="83">
        <v>0</v>
      </c>
      <c r="BC13" s="83">
        <v>0</v>
      </c>
      <c r="BD13" s="83">
        <v>0</v>
      </c>
      <c r="BE13" s="83">
        <v>0.14</v>
      </c>
      <c r="BF13" s="83">
        <v>0</v>
      </c>
      <c r="BG13" s="83">
        <v>0</v>
      </c>
      <c r="BH13" s="83">
        <v>0</v>
      </c>
      <c r="BI13" s="83">
        <v>0</v>
      </c>
      <c r="BJ13" s="83">
        <v>0</v>
      </c>
      <c r="BK13" s="83">
        <v>0</v>
      </c>
      <c r="BL13" s="83">
        <v>0</v>
      </c>
      <c r="BM13" s="83">
        <v>0</v>
      </c>
      <c r="BN13" s="83">
        <v>0</v>
      </c>
      <c r="BO13" s="83">
        <v>0</v>
      </c>
      <c r="BP13" s="83">
        <v>0</v>
      </c>
      <c r="BQ13" s="83">
        <v>0</v>
      </c>
      <c r="BR13" s="83">
        <v>0</v>
      </c>
      <c r="BS13" s="83">
        <v>0</v>
      </c>
      <c r="BT13" s="83">
        <v>0</v>
      </c>
      <c r="BU13" s="83">
        <v>0</v>
      </c>
      <c r="BV13" s="83">
        <v>0</v>
      </c>
      <c r="BW13" s="83">
        <v>0</v>
      </c>
      <c r="BX13" s="83">
        <v>0</v>
      </c>
      <c r="BY13" s="83">
        <v>0</v>
      </c>
      <c r="BZ13" s="83">
        <v>0</v>
      </c>
      <c r="CA13" s="83">
        <v>0</v>
      </c>
      <c r="CB13" s="83">
        <v>0</v>
      </c>
      <c r="CC13" s="83">
        <v>0</v>
      </c>
      <c r="CD13" s="83">
        <v>0</v>
      </c>
      <c r="CE13" s="83">
        <v>0</v>
      </c>
      <c r="CF13" s="83">
        <v>0</v>
      </c>
      <c r="CG13" s="83">
        <v>0</v>
      </c>
      <c r="CH13" s="83">
        <v>0</v>
      </c>
      <c r="CI13" s="83">
        <v>0</v>
      </c>
      <c r="CJ13" s="83">
        <v>0</v>
      </c>
      <c r="CK13" s="83">
        <v>0</v>
      </c>
      <c r="CL13" s="83">
        <v>0</v>
      </c>
      <c r="CM13" s="83">
        <v>0</v>
      </c>
      <c r="CN13" s="83">
        <v>0</v>
      </c>
      <c r="CO13" s="83">
        <v>0</v>
      </c>
      <c r="CP13" s="83">
        <v>0</v>
      </c>
      <c r="CQ13" s="83">
        <v>0</v>
      </c>
      <c r="CR13" s="83">
        <v>0</v>
      </c>
      <c r="CS13" s="83">
        <v>0</v>
      </c>
      <c r="CT13" s="83">
        <v>0</v>
      </c>
      <c r="CU13" s="83">
        <v>0</v>
      </c>
      <c r="CV13" s="83">
        <v>0</v>
      </c>
      <c r="CW13" s="83">
        <v>0</v>
      </c>
      <c r="CX13" s="83">
        <v>0</v>
      </c>
      <c r="CY13" s="83">
        <v>0</v>
      </c>
      <c r="CZ13" s="83">
        <v>0</v>
      </c>
      <c r="DA13" s="83">
        <v>0</v>
      </c>
      <c r="DB13" s="83">
        <v>0</v>
      </c>
      <c r="DC13" s="83">
        <v>0</v>
      </c>
      <c r="DD13" s="83">
        <v>0</v>
      </c>
      <c r="DE13" s="83">
        <v>0</v>
      </c>
      <c r="DF13" s="83">
        <v>0</v>
      </c>
      <c r="DG13" s="83">
        <v>0</v>
      </c>
      <c r="DH13" s="83">
        <v>0</v>
      </c>
      <c r="DI13" s="83">
        <v>0</v>
      </c>
    </row>
    <row r="14" spans="1:113" ht="19.5" customHeight="1">
      <c r="A14" s="81" t="s">
        <v>36</v>
      </c>
      <c r="B14" s="81" t="s">
        <v>36</v>
      </c>
      <c r="C14" s="81" t="s">
        <v>36</v>
      </c>
      <c r="D14" s="81" t="s">
        <v>361</v>
      </c>
      <c r="E14" s="82">
        <f t="shared" si="0"/>
        <v>30</v>
      </c>
      <c r="F14" s="82">
        <v>0</v>
      </c>
      <c r="G14" s="82">
        <v>0</v>
      </c>
      <c r="H14" s="82">
        <v>0</v>
      </c>
      <c r="I14" s="82">
        <v>0</v>
      </c>
      <c r="J14" s="82">
        <v>0</v>
      </c>
      <c r="K14" s="82">
        <v>0</v>
      </c>
      <c r="L14" s="82">
        <v>0</v>
      </c>
      <c r="M14" s="82">
        <v>0</v>
      </c>
      <c r="N14" s="82">
        <v>0</v>
      </c>
      <c r="O14" s="83">
        <v>0</v>
      </c>
      <c r="P14" s="83">
        <v>0</v>
      </c>
      <c r="Q14" s="83">
        <v>0</v>
      </c>
      <c r="R14" s="83">
        <v>0</v>
      </c>
      <c r="S14" s="83">
        <v>0</v>
      </c>
      <c r="T14" s="83">
        <v>30</v>
      </c>
      <c r="U14" s="83">
        <v>0</v>
      </c>
      <c r="V14" s="83">
        <v>0</v>
      </c>
      <c r="W14" s="83">
        <v>0</v>
      </c>
      <c r="X14" s="83">
        <v>0</v>
      </c>
      <c r="Y14" s="83">
        <v>0</v>
      </c>
      <c r="Z14" s="83">
        <v>0</v>
      </c>
      <c r="AA14" s="83">
        <v>0</v>
      </c>
      <c r="AB14" s="83">
        <v>0</v>
      </c>
      <c r="AC14" s="83">
        <v>0</v>
      </c>
      <c r="AD14" s="83">
        <v>0</v>
      </c>
      <c r="AE14" s="83">
        <v>0</v>
      </c>
      <c r="AF14" s="83">
        <v>0</v>
      </c>
      <c r="AG14" s="83">
        <v>0</v>
      </c>
      <c r="AH14" s="83">
        <v>0</v>
      </c>
      <c r="AI14" s="83">
        <v>0</v>
      </c>
      <c r="AJ14" s="83">
        <v>0</v>
      </c>
      <c r="AK14" s="83">
        <v>0</v>
      </c>
      <c r="AL14" s="83">
        <v>0</v>
      </c>
      <c r="AM14" s="83">
        <v>0</v>
      </c>
      <c r="AN14" s="83">
        <v>0</v>
      </c>
      <c r="AO14" s="83">
        <v>0</v>
      </c>
      <c r="AP14" s="83">
        <v>0</v>
      </c>
      <c r="AQ14" s="83">
        <v>0</v>
      </c>
      <c r="AR14" s="83">
        <v>0</v>
      </c>
      <c r="AS14" s="83">
        <v>0</v>
      </c>
      <c r="AT14" s="83">
        <v>0</v>
      </c>
      <c r="AU14" s="83">
        <v>30</v>
      </c>
      <c r="AV14" s="83">
        <v>0</v>
      </c>
      <c r="AW14" s="83">
        <v>0</v>
      </c>
      <c r="AX14" s="83">
        <v>0</v>
      </c>
      <c r="AY14" s="83">
        <v>0</v>
      </c>
      <c r="AZ14" s="83">
        <v>0</v>
      </c>
      <c r="BA14" s="83">
        <v>0</v>
      </c>
      <c r="BB14" s="83">
        <v>0</v>
      </c>
      <c r="BC14" s="83">
        <v>0</v>
      </c>
      <c r="BD14" s="83">
        <v>0</v>
      </c>
      <c r="BE14" s="83">
        <v>0</v>
      </c>
      <c r="BF14" s="83">
        <v>0</v>
      </c>
      <c r="BG14" s="83">
        <v>0</v>
      </c>
      <c r="BH14" s="83">
        <v>0</v>
      </c>
      <c r="BI14" s="83">
        <v>0</v>
      </c>
      <c r="BJ14" s="83">
        <v>0</v>
      </c>
      <c r="BK14" s="83">
        <v>0</v>
      </c>
      <c r="BL14" s="83">
        <v>0</v>
      </c>
      <c r="BM14" s="83">
        <v>0</v>
      </c>
      <c r="BN14" s="83">
        <v>0</v>
      </c>
      <c r="BO14" s="83">
        <v>0</v>
      </c>
      <c r="BP14" s="83">
        <v>0</v>
      </c>
      <c r="BQ14" s="83">
        <v>0</v>
      </c>
      <c r="BR14" s="83">
        <v>0</v>
      </c>
      <c r="BS14" s="83">
        <v>0</v>
      </c>
      <c r="BT14" s="83">
        <v>0</v>
      </c>
      <c r="BU14" s="83">
        <v>0</v>
      </c>
      <c r="BV14" s="83">
        <v>0</v>
      </c>
      <c r="BW14" s="83">
        <v>0</v>
      </c>
      <c r="BX14" s="83">
        <v>0</v>
      </c>
      <c r="BY14" s="83">
        <v>0</v>
      </c>
      <c r="BZ14" s="83">
        <v>0</v>
      </c>
      <c r="CA14" s="83">
        <v>0</v>
      </c>
      <c r="CB14" s="83">
        <v>0</v>
      </c>
      <c r="CC14" s="83">
        <v>0</v>
      </c>
      <c r="CD14" s="83">
        <v>0</v>
      </c>
      <c r="CE14" s="83">
        <v>0</v>
      </c>
      <c r="CF14" s="83">
        <v>0</v>
      </c>
      <c r="CG14" s="83">
        <v>0</v>
      </c>
      <c r="CH14" s="83">
        <v>0</v>
      </c>
      <c r="CI14" s="83">
        <v>0</v>
      </c>
      <c r="CJ14" s="83">
        <v>0</v>
      </c>
      <c r="CK14" s="83">
        <v>0</v>
      </c>
      <c r="CL14" s="83">
        <v>0</v>
      </c>
      <c r="CM14" s="83">
        <v>0</v>
      </c>
      <c r="CN14" s="83">
        <v>0</v>
      </c>
      <c r="CO14" s="83">
        <v>0</v>
      </c>
      <c r="CP14" s="83">
        <v>0</v>
      </c>
      <c r="CQ14" s="83">
        <v>0</v>
      </c>
      <c r="CR14" s="83">
        <v>0</v>
      </c>
      <c r="CS14" s="83">
        <v>0</v>
      </c>
      <c r="CT14" s="83">
        <v>0</v>
      </c>
      <c r="CU14" s="83">
        <v>0</v>
      </c>
      <c r="CV14" s="83">
        <v>0</v>
      </c>
      <c r="CW14" s="83">
        <v>0</v>
      </c>
      <c r="CX14" s="83">
        <v>0</v>
      </c>
      <c r="CY14" s="83">
        <v>0</v>
      </c>
      <c r="CZ14" s="83">
        <v>0</v>
      </c>
      <c r="DA14" s="83">
        <v>0</v>
      </c>
      <c r="DB14" s="83">
        <v>0</v>
      </c>
      <c r="DC14" s="83">
        <v>0</v>
      </c>
      <c r="DD14" s="83">
        <v>0</v>
      </c>
      <c r="DE14" s="83">
        <v>0</v>
      </c>
      <c r="DF14" s="83">
        <v>0</v>
      </c>
      <c r="DG14" s="83">
        <v>0</v>
      </c>
      <c r="DH14" s="83">
        <v>0</v>
      </c>
      <c r="DI14" s="83">
        <v>0</v>
      </c>
    </row>
    <row r="15" spans="1:113" ht="19.5" customHeight="1">
      <c r="A15" s="81" t="s">
        <v>145</v>
      </c>
      <c r="B15" s="81" t="s">
        <v>131</v>
      </c>
      <c r="C15" s="81" t="s">
        <v>131</v>
      </c>
      <c r="D15" s="81" t="s">
        <v>154</v>
      </c>
      <c r="E15" s="82">
        <f t="shared" si="0"/>
        <v>30</v>
      </c>
      <c r="F15" s="82">
        <v>0</v>
      </c>
      <c r="G15" s="82">
        <v>0</v>
      </c>
      <c r="H15" s="82">
        <v>0</v>
      </c>
      <c r="I15" s="82">
        <v>0</v>
      </c>
      <c r="J15" s="82">
        <v>0</v>
      </c>
      <c r="K15" s="82">
        <v>0</v>
      </c>
      <c r="L15" s="82">
        <v>0</v>
      </c>
      <c r="M15" s="82">
        <v>0</v>
      </c>
      <c r="N15" s="82">
        <v>0</v>
      </c>
      <c r="O15" s="83">
        <v>0</v>
      </c>
      <c r="P15" s="83">
        <v>0</v>
      </c>
      <c r="Q15" s="83">
        <v>0</v>
      </c>
      <c r="R15" s="83">
        <v>0</v>
      </c>
      <c r="S15" s="83">
        <v>0</v>
      </c>
      <c r="T15" s="83">
        <v>30</v>
      </c>
      <c r="U15" s="83">
        <v>0</v>
      </c>
      <c r="V15" s="83">
        <v>0</v>
      </c>
      <c r="W15" s="83">
        <v>0</v>
      </c>
      <c r="X15" s="83">
        <v>0</v>
      </c>
      <c r="Y15" s="83">
        <v>0</v>
      </c>
      <c r="Z15" s="83">
        <v>0</v>
      </c>
      <c r="AA15" s="83">
        <v>0</v>
      </c>
      <c r="AB15" s="83">
        <v>0</v>
      </c>
      <c r="AC15" s="83">
        <v>0</v>
      </c>
      <c r="AD15" s="83">
        <v>0</v>
      </c>
      <c r="AE15" s="83">
        <v>0</v>
      </c>
      <c r="AF15" s="83">
        <v>0</v>
      </c>
      <c r="AG15" s="83">
        <v>0</v>
      </c>
      <c r="AH15" s="83">
        <v>0</v>
      </c>
      <c r="AI15" s="83">
        <v>0</v>
      </c>
      <c r="AJ15" s="83">
        <v>0</v>
      </c>
      <c r="AK15" s="83">
        <v>0</v>
      </c>
      <c r="AL15" s="83">
        <v>0</v>
      </c>
      <c r="AM15" s="83">
        <v>0</v>
      </c>
      <c r="AN15" s="83">
        <v>0</v>
      </c>
      <c r="AO15" s="83">
        <v>0</v>
      </c>
      <c r="AP15" s="83">
        <v>0</v>
      </c>
      <c r="AQ15" s="83">
        <v>0</v>
      </c>
      <c r="AR15" s="83">
        <v>0</v>
      </c>
      <c r="AS15" s="83">
        <v>0</v>
      </c>
      <c r="AT15" s="83">
        <v>0</v>
      </c>
      <c r="AU15" s="83">
        <v>30</v>
      </c>
      <c r="AV15" s="83">
        <v>0</v>
      </c>
      <c r="AW15" s="83">
        <v>0</v>
      </c>
      <c r="AX15" s="83">
        <v>0</v>
      </c>
      <c r="AY15" s="83">
        <v>0</v>
      </c>
      <c r="AZ15" s="83">
        <v>0</v>
      </c>
      <c r="BA15" s="83">
        <v>0</v>
      </c>
      <c r="BB15" s="83">
        <v>0</v>
      </c>
      <c r="BC15" s="83">
        <v>0</v>
      </c>
      <c r="BD15" s="83">
        <v>0</v>
      </c>
      <c r="BE15" s="83">
        <v>0</v>
      </c>
      <c r="BF15" s="83">
        <v>0</v>
      </c>
      <c r="BG15" s="83">
        <v>0</v>
      </c>
      <c r="BH15" s="83">
        <v>0</v>
      </c>
      <c r="BI15" s="83">
        <v>0</v>
      </c>
      <c r="BJ15" s="83">
        <v>0</v>
      </c>
      <c r="BK15" s="83">
        <v>0</v>
      </c>
      <c r="BL15" s="83">
        <v>0</v>
      </c>
      <c r="BM15" s="83">
        <v>0</v>
      </c>
      <c r="BN15" s="83">
        <v>0</v>
      </c>
      <c r="BO15" s="83">
        <v>0</v>
      </c>
      <c r="BP15" s="83">
        <v>0</v>
      </c>
      <c r="BQ15" s="83">
        <v>0</v>
      </c>
      <c r="BR15" s="83">
        <v>0</v>
      </c>
      <c r="BS15" s="83">
        <v>0</v>
      </c>
      <c r="BT15" s="83">
        <v>0</v>
      </c>
      <c r="BU15" s="83">
        <v>0</v>
      </c>
      <c r="BV15" s="83">
        <v>0</v>
      </c>
      <c r="BW15" s="83">
        <v>0</v>
      </c>
      <c r="BX15" s="83">
        <v>0</v>
      </c>
      <c r="BY15" s="83">
        <v>0</v>
      </c>
      <c r="BZ15" s="83">
        <v>0</v>
      </c>
      <c r="CA15" s="83">
        <v>0</v>
      </c>
      <c r="CB15" s="83">
        <v>0</v>
      </c>
      <c r="CC15" s="83">
        <v>0</v>
      </c>
      <c r="CD15" s="83">
        <v>0</v>
      </c>
      <c r="CE15" s="83">
        <v>0</v>
      </c>
      <c r="CF15" s="83">
        <v>0</v>
      </c>
      <c r="CG15" s="83">
        <v>0</v>
      </c>
      <c r="CH15" s="83">
        <v>0</v>
      </c>
      <c r="CI15" s="83">
        <v>0</v>
      </c>
      <c r="CJ15" s="83">
        <v>0</v>
      </c>
      <c r="CK15" s="83">
        <v>0</v>
      </c>
      <c r="CL15" s="83">
        <v>0</v>
      </c>
      <c r="CM15" s="83">
        <v>0</v>
      </c>
      <c r="CN15" s="83">
        <v>0</v>
      </c>
      <c r="CO15" s="83">
        <v>0</v>
      </c>
      <c r="CP15" s="83">
        <v>0</v>
      </c>
      <c r="CQ15" s="83">
        <v>0</v>
      </c>
      <c r="CR15" s="83">
        <v>0</v>
      </c>
      <c r="CS15" s="83">
        <v>0</v>
      </c>
      <c r="CT15" s="83">
        <v>0</v>
      </c>
      <c r="CU15" s="83">
        <v>0</v>
      </c>
      <c r="CV15" s="83">
        <v>0</v>
      </c>
      <c r="CW15" s="83">
        <v>0</v>
      </c>
      <c r="CX15" s="83">
        <v>0</v>
      </c>
      <c r="CY15" s="83">
        <v>0</v>
      </c>
      <c r="CZ15" s="83">
        <v>0</v>
      </c>
      <c r="DA15" s="83">
        <v>0</v>
      </c>
      <c r="DB15" s="83">
        <v>0</v>
      </c>
      <c r="DC15" s="83">
        <v>0</v>
      </c>
      <c r="DD15" s="83">
        <v>0</v>
      </c>
      <c r="DE15" s="83">
        <v>0</v>
      </c>
      <c r="DF15" s="83">
        <v>0</v>
      </c>
      <c r="DG15" s="83">
        <v>0</v>
      </c>
      <c r="DH15" s="83">
        <v>0</v>
      </c>
      <c r="DI15" s="83">
        <v>0</v>
      </c>
    </row>
    <row r="16" spans="1:113" ht="19.5" customHeight="1">
      <c r="A16" s="81" t="s">
        <v>36</v>
      </c>
      <c r="B16" s="81" t="s">
        <v>36</v>
      </c>
      <c r="C16" s="81" t="s">
        <v>36</v>
      </c>
      <c r="D16" s="81" t="s">
        <v>362</v>
      </c>
      <c r="E16" s="82">
        <f t="shared" si="0"/>
        <v>100</v>
      </c>
      <c r="F16" s="82">
        <v>0</v>
      </c>
      <c r="G16" s="82">
        <v>0</v>
      </c>
      <c r="H16" s="82">
        <v>0</v>
      </c>
      <c r="I16" s="82">
        <v>0</v>
      </c>
      <c r="J16" s="82">
        <v>0</v>
      </c>
      <c r="K16" s="82">
        <v>0</v>
      </c>
      <c r="L16" s="82">
        <v>0</v>
      </c>
      <c r="M16" s="82">
        <v>0</v>
      </c>
      <c r="N16" s="82">
        <v>0</v>
      </c>
      <c r="O16" s="83">
        <v>0</v>
      </c>
      <c r="P16" s="83">
        <v>0</v>
      </c>
      <c r="Q16" s="83">
        <v>0</v>
      </c>
      <c r="R16" s="83">
        <v>0</v>
      </c>
      <c r="S16" s="83">
        <v>0</v>
      </c>
      <c r="T16" s="83">
        <v>100</v>
      </c>
      <c r="U16" s="83">
        <v>0</v>
      </c>
      <c r="V16" s="83">
        <v>0</v>
      </c>
      <c r="W16" s="83">
        <v>0</v>
      </c>
      <c r="X16" s="83">
        <v>0</v>
      </c>
      <c r="Y16" s="83">
        <v>0</v>
      </c>
      <c r="Z16" s="83">
        <v>0</v>
      </c>
      <c r="AA16" s="83">
        <v>0</v>
      </c>
      <c r="AB16" s="83">
        <v>0</v>
      </c>
      <c r="AC16" s="83">
        <v>0</v>
      </c>
      <c r="AD16" s="83">
        <v>0</v>
      </c>
      <c r="AE16" s="83">
        <v>0</v>
      </c>
      <c r="AF16" s="83">
        <v>0</v>
      </c>
      <c r="AG16" s="83">
        <v>0</v>
      </c>
      <c r="AH16" s="83">
        <v>0</v>
      </c>
      <c r="AI16" s="83">
        <v>0</v>
      </c>
      <c r="AJ16" s="83">
        <v>0</v>
      </c>
      <c r="AK16" s="83">
        <v>0</v>
      </c>
      <c r="AL16" s="83">
        <v>0</v>
      </c>
      <c r="AM16" s="83">
        <v>0</v>
      </c>
      <c r="AN16" s="83">
        <v>0</v>
      </c>
      <c r="AO16" s="83">
        <v>0</v>
      </c>
      <c r="AP16" s="83">
        <v>0</v>
      </c>
      <c r="AQ16" s="83">
        <v>0</v>
      </c>
      <c r="AR16" s="83">
        <v>0</v>
      </c>
      <c r="AS16" s="83">
        <v>0</v>
      </c>
      <c r="AT16" s="83">
        <v>0</v>
      </c>
      <c r="AU16" s="83">
        <v>100</v>
      </c>
      <c r="AV16" s="83">
        <v>0</v>
      </c>
      <c r="AW16" s="83">
        <v>0</v>
      </c>
      <c r="AX16" s="83">
        <v>0</v>
      </c>
      <c r="AY16" s="83">
        <v>0</v>
      </c>
      <c r="AZ16" s="83">
        <v>0</v>
      </c>
      <c r="BA16" s="83">
        <v>0</v>
      </c>
      <c r="BB16" s="83">
        <v>0</v>
      </c>
      <c r="BC16" s="83">
        <v>0</v>
      </c>
      <c r="BD16" s="83">
        <v>0</v>
      </c>
      <c r="BE16" s="83">
        <v>0</v>
      </c>
      <c r="BF16" s="83">
        <v>0</v>
      </c>
      <c r="BG16" s="83">
        <v>0</v>
      </c>
      <c r="BH16" s="83">
        <v>0</v>
      </c>
      <c r="BI16" s="83">
        <v>0</v>
      </c>
      <c r="BJ16" s="83">
        <v>0</v>
      </c>
      <c r="BK16" s="83">
        <v>0</v>
      </c>
      <c r="BL16" s="83">
        <v>0</v>
      </c>
      <c r="BM16" s="83">
        <v>0</v>
      </c>
      <c r="BN16" s="83">
        <v>0</v>
      </c>
      <c r="BO16" s="83">
        <v>0</v>
      </c>
      <c r="BP16" s="83">
        <v>0</v>
      </c>
      <c r="BQ16" s="83">
        <v>0</v>
      </c>
      <c r="BR16" s="83">
        <v>0</v>
      </c>
      <c r="BS16" s="83">
        <v>0</v>
      </c>
      <c r="BT16" s="83">
        <v>0</v>
      </c>
      <c r="BU16" s="83">
        <v>0</v>
      </c>
      <c r="BV16" s="83">
        <v>0</v>
      </c>
      <c r="BW16" s="83">
        <v>0</v>
      </c>
      <c r="BX16" s="83">
        <v>0</v>
      </c>
      <c r="BY16" s="83">
        <v>0</v>
      </c>
      <c r="BZ16" s="83">
        <v>0</v>
      </c>
      <c r="CA16" s="83">
        <v>0</v>
      </c>
      <c r="CB16" s="83">
        <v>0</v>
      </c>
      <c r="CC16" s="83">
        <v>0</v>
      </c>
      <c r="CD16" s="83">
        <v>0</v>
      </c>
      <c r="CE16" s="83">
        <v>0</v>
      </c>
      <c r="CF16" s="83">
        <v>0</v>
      </c>
      <c r="CG16" s="83">
        <v>0</v>
      </c>
      <c r="CH16" s="83">
        <v>0</v>
      </c>
      <c r="CI16" s="83">
        <v>0</v>
      </c>
      <c r="CJ16" s="83">
        <v>0</v>
      </c>
      <c r="CK16" s="83">
        <v>0</v>
      </c>
      <c r="CL16" s="83">
        <v>0</v>
      </c>
      <c r="CM16" s="83">
        <v>0</v>
      </c>
      <c r="CN16" s="83">
        <v>0</v>
      </c>
      <c r="CO16" s="83">
        <v>0</v>
      </c>
      <c r="CP16" s="83">
        <v>0</v>
      </c>
      <c r="CQ16" s="83">
        <v>0</v>
      </c>
      <c r="CR16" s="83">
        <v>0</v>
      </c>
      <c r="CS16" s="83">
        <v>0</v>
      </c>
      <c r="CT16" s="83">
        <v>0</v>
      </c>
      <c r="CU16" s="83">
        <v>0</v>
      </c>
      <c r="CV16" s="83">
        <v>0</v>
      </c>
      <c r="CW16" s="83">
        <v>0</v>
      </c>
      <c r="CX16" s="83">
        <v>0</v>
      </c>
      <c r="CY16" s="83">
        <v>0</v>
      </c>
      <c r="CZ16" s="83">
        <v>0</v>
      </c>
      <c r="DA16" s="83">
        <v>0</v>
      </c>
      <c r="DB16" s="83">
        <v>0</v>
      </c>
      <c r="DC16" s="83">
        <v>0</v>
      </c>
      <c r="DD16" s="83">
        <v>0</v>
      </c>
      <c r="DE16" s="83">
        <v>0</v>
      </c>
      <c r="DF16" s="83">
        <v>0</v>
      </c>
      <c r="DG16" s="83">
        <v>0</v>
      </c>
      <c r="DH16" s="83">
        <v>0</v>
      </c>
      <c r="DI16" s="83">
        <v>0</v>
      </c>
    </row>
    <row r="17" spans="1:113" ht="19.5" customHeight="1">
      <c r="A17" s="81" t="s">
        <v>145</v>
      </c>
      <c r="B17" s="81" t="s">
        <v>146</v>
      </c>
      <c r="C17" s="81" t="s">
        <v>94</v>
      </c>
      <c r="D17" s="81" t="s">
        <v>147</v>
      </c>
      <c r="E17" s="82">
        <f t="shared" si="0"/>
        <v>100</v>
      </c>
      <c r="F17" s="82">
        <v>0</v>
      </c>
      <c r="G17" s="82">
        <v>0</v>
      </c>
      <c r="H17" s="82">
        <v>0</v>
      </c>
      <c r="I17" s="82">
        <v>0</v>
      </c>
      <c r="J17" s="82">
        <v>0</v>
      </c>
      <c r="K17" s="82">
        <v>0</v>
      </c>
      <c r="L17" s="82">
        <v>0</v>
      </c>
      <c r="M17" s="82">
        <v>0</v>
      </c>
      <c r="N17" s="82">
        <v>0</v>
      </c>
      <c r="O17" s="83">
        <v>0</v>
      </c>
      <c r="P17" s="83">
        <v>0</v>
      </c>
      <c r="Q17" s="83">
        <v>0</v>
      </c>
      <c r="R17" s="83">
        <v>0</v>
      </c>
      <c r="S17" s="83">
        <v>0</v>
      </c>
      <c r="T17" s="83">
        <v>100</v>
      </c>
      <c r="U17" s="83">
        <v>0</v>
      </c>
      <c r="V17" s="83">
        <v>0</v>
      </c>
      <c r="W17" s="83">
        <v>0</v>
      </c>
      <c r="X17" s="83">
        <v>0</v>
      </c>
      <c r="Y17" s="83">
        <v>0</v>
      </c>
      <c r="Z17" s="83">
        <v>0</v>
      </c>
      <c r="AA17" s="83">
        <v>0</v>
      </c>
      <c r="AB17" s="83">
        <v>0</v>
      </c>
      <c r="AC17" s="83">
        <v>0</v>
      </c>
      <c r="AD17" s="83">
        <v>0</v>
      </c>
      <c r="AE17" s="83">
        <v>0</v>
      </c>
      <c r="AF17" s="83">
        <v>0</v>
      </c>
      <c r="AG17" s="83">
        <v>0</v>
      </c>
      <c r="AH17" s="83">
        <v>0</v>
      </c>
      <c r="AI17" s="83">
        <v>0</v>
      </c>
      <c r="AJ17" s="83">
        <v>0</v>
      </c>
      <c r="AK17" s="83">
        <v>0</v>
      </c>
      <c r="AL17" s="83">
        <v>0</v>
      </c>
      <c r="AM17" s="83">
        <v>0</v>
      </c>
      <c r="AN17" s="83">
        <v>0</v>
      </c>
      <c r="AO17" s="83">
        <v>0</v>
      </c>
      <c r="AP17" s="83">
        <v>0</v>
      </c>
      <c r="AQ17" s="83">
        <v>0</v>
      </c>
      <c r="AR17" s="83">
        <v>0</v>
      </c>
      <c r="AS17" s="83">
        <v>0</v>
      </c>
      <c r="AT17" s="83">
        <v>0</v>
      </c>
      <c r="AU17" s="83">
        <v>100</v>
      </c>
      <c r="AV17" s="83">
        <v>0</v>
      </c>
      <c r="AW17" s="83">
        <v>0</v>
      </c>
      <c r="AX17" s="83">
        <v>0</v>
      </c>
      <c r="AY17" s="83">
        <v>0</v>
      </c>
      <c r="AZ17" s="83">
        <v>0</v>
      </c>
      <c r="BA17" s="83">
        <v>0</v>
      </c>
      <c r="BB17" s="83">
        <v>0</v>
      </c>
      <c r="BC17" s="83">
        <v>0</v>
      </c>
      <c r="BD17" s="83">
        <v>0</v>
      </c>
      <c r="BE17" s="83">
        <v>0</v>
      </c>
      <c r="BF17" s="83">
        <v>0</v>
      </c>
      <c r="BG17" s="83">
        <v>0</v>
      </c>
      <c r="BH17" s="83">
        <v>0</v>
      </c>
      <c r="BI17" s="83">
        <v>0</v>
      </c>
      <c r="BJ17" s="83">
        <v>0</v>
      </c>
      <c r="BK17" s="83">
        <v>0</v>
      </c>
      <c r="BL17" s="83">
        <v>0</v>
      </c>
      <c r="BM17" s="83">
        <v>0</v>
      </c>
      <c r="BN17" s="83">
        <v>0</v>
      </c>
      <c r="BO17" s="83">
        <v>0</v>
      </c>
      <c r="BP17" s="83">
        <v>0</v>
      </c>
      <c r="BQ17" s="83">
        <v>0</v>
      </c>
      <c r="BR17" s="83">
        <v>0</v>
      </c>
      <c r="BS17" s="83">
        <v>0</v>
      </c>
      <c r="BT17" s="83">
        <v>0</v>
      </c>
      <c r="BU17" s="83">
        <v>0</v>
      </c>
      <c r="BV17" s="83">
        <v>0</v>
      </c>
      <c r="BW17" s="83">
        <v>0</v>
      </c>
      <c r="BX17" s="83">
        <v>0</v>
      </c>
      <c r="BY17" s="83">
        <v>0</v>
      </c>
      <c r="BZ17" s="83">
        <v>0</v>
      </c>
      <c r="CA17" s="83">
        <v>0</v>
      </c>
      <c r="CB17" s="83">
        <v>0</v>
      </c>
      <c r="CC17" s="83">
        <v>0</v>
      </c>
      <c r="CD17" s="83">
        <v>0</v>
      </c>
      <c r="CE17" s="83">
        <v>0</v>
      </c>
      <c r="CF17" s="83">
        <v>0</v>
      </c>
      <c r="CG17" s="83">
        <v>0</v>
      </c>
      <c r="CH17" s="83">
        <v>0</v>
      </c>
      <c r="CI17" s="83">
        <v>0</v>
      </c>
      <c r="CJ17" s="83">
        <v>0</v>
      </c>
      <c r="CK17" s="83">
        <v>0</v>
      </c>
      <c r="CL17" s="83">
        <v>0</v>
      </c>
      <c r="CM17" s="83">
        <v>0</v>
      </c>
      <c r="CN17" s="83">
        <v>0</v>
      </c>
      <c r="CO17" s="83">
        <v>0</v>
      </c>
      <c r="CP17" s="83">
        <v>0</v>
      </c>
      <c r="CQ17" s="83">
        <v>0</v>
      </c>
      <c r="CR17" s="83">
        <v>0</v>
      </c>
      <c r="CS17" s="83">
        <v>0</v>
      </c>
      <c r="CT17" s="83">
        <v>0</v>
      </c>
      <c r="CU17" s="83">
        <v>0</v>
      </c>
      <c r="CV17" s="83">
        <v>0</v>
      </c>
      <c r="CW17" s="83">
        <v>0</v>
      </c>
      <c r="CX17" s="83">
        <v>0</v>
      </c>
      <c r="CY17" s="83">
        <v>0</v>
      </c>
      <c r="CZ17" s="83">
        <v>0</v>
      </c>
      <c r="DA17" s="83">
        <v>0</v>
      </c>
      <c r="DB17" s="83">
        <v>0</v>
      </c>
      <c r="DC17" s="83">
        <v>0</v>
      </c>
      <c r="DD17" s="83">
        <v>0</v>
      </c>
      <c r="DE17" s="83">
        <v>0</v>
      </c>
      <c r="DF17" s="83">
        <v>0</v>
      </c>
      <c r="DG17" s="83">
        <v>0</v>
      </c>
      <c r="DH17" s="83">
        <v>0</v>
      </c>
      <c r="DI17" s="83">
        <v>0</v>
      </c>
    </row>
    <row r="18" spans="1:113" ht="19.5" customHeight="1">
      <c r="A18" s="81" t="s">
        <v>36</v>
      </c>
      <c r="B18" s="81" t="s">
        <v>36</v>
      </c>
      <c r="C18" s="81" t="s">
        <v>36</v>
      </c>
      <c r="D18" s="81" t="s">
        <v>363</v>
      </c>
      <c r="E18" s="82">
        <f t="shared" si="0"/>
        <v>268</v>
      </c>
      <c r="F18" s="82">
        <v>0</v>
      </c>
      <c r="G18" s="82">
        <v>0</v>
      </c>
      <c r="H18" s="82">
        <v>0</v>
      </c>
      <c r="I18" s="82">
        <v>0</v>
      </c>
      <c r="J18" s="82">
        <v>0</v>
      </c>
      <c r="K18" s="82">
        <v>0</v>
      </c>
      <c r="L18" s="82">
        <v>0</v>
      </c>
      <c r="M18" s="82">
        <v>0</v>
      </c>
      <c r="N18" s="82">
        <v>0</v>
      </c>
      <c r="O18" s="83">
        <v>0</v>
      </c>
      <c r="P18" s="83">
        <v>0</v>
      </c>
      <c r="Q18" s="83">
        <v>0</v>
      </c>
      <c r="R18" s="83">
        <v>0</v>
      </c>
      <c r="S18" s="83">
        <v>0</v>
      </c>
      <c r="T18" s="83">
        <v>268</v>
      </c>
      <c r="U18" s="83">
        <v>0</v>
      </c>
      <c r="V18" s="83">
        <v>0</v>
      </c>
      <c r="W18" s="83">
        <v>0</v>
      </c>
      <c r="X18" s="83">
        <v>0</v>
      </c>
      <c r="Y18" s="83">
        <v>0</v>
      </c>
      <c r="Z18" s="83">
        <v>0</v>
      </c>
      <c r="AA18" s="83">
        <v>0</v>
      </c>
      <c r="AB18" s="83">
        <v>0</v>
      </c>
      <c r="AC18" s="83">
        <v>0</v>
      </c>
      <c r="AD18" s="83">
        <v>0</v>
      </c>
      <c r="AE18" s="83">
        <v>0</v>
      </c>
      <c r="AF18" s="83">
        <v>0</v>
      </c>
      <c r="AG18" s="83">
        <v>0</v>
      </c>
      <c r="AH18" s="83">
        <v>0</v>
      </c>
      <c r="AI18" s="83">
        <v>0</v>
      </c>
      <c r="AJ18" s="83">
        <v>0</v>
      </c>
      <c r="AK18" s="83">
        <v>0</v>
      </c>
      <c r="AL18" s="83">
        <v>0</v>
      </c>
      <c r="AM18" s="83">
        <v>0</v>
      </c>
      <c r="AN18" s="83">
        <v>0</v>
      </c>
      <c r="AO18" s="83">
        <v>0</v>
      </c>
      <c r="AP18" s="83">
        <v>0</v>
      </c>
      <c r="AQ18" s="83">
        <v>0</v>
      </c>
      <c r="AR18" s="83">
        <v>0</v>
      </c>
      <c r="AS18" s="83">
        <v>0</v>
      </c>
      <c r="AT18" s="83">
        <v>0</v>
      </c>
      <c r="AU18" s="83">
        <v>268</v>
      </c>
      <c r="AV18" s="83">
        <v>0</v>
      </c>
      <c r="AW18" s="83">
        <v>0</v>
      </c>
      <c r="AX18" s="83">
        <v>0</v>
      </c>
      <c r="AY18" s="83">
        <v>0</v>
      </c>
      <c r="AZ18" s="83">
        <v>0</v>
      </c>
      <c r="BA18" s="83">
        <v>0</v>
      </c>
      <c r="BB18" s="83">
        <v>0</v>
      </c>
      <c r="BC18" s="83">
        <v>0</v>
      </c>
      <c r="BD18" s="83">
        <v>0</v>
      </c>
      <c r="BE18" s="83">
        <v>0</v>
      </c>
      <c r="BF18" s="83">
        <v>0</v>
      </c>
      <c r="BG18" s="83">
        <v>0</v>
      </c>
      <c r="BH18" s="83">
        <v>0</v>
      </c>
      <c r="BI18" s="83">
        <v>0</v>
      </c>
      <c r="BJ18" s="83">
        <v>0</v>
      </c>
      <c r="BK18" s="83">
        <v>0</v>
      </c>
      <c r="BL18" s="83">
        <v>0</v>
      </c>
      <c r="BM18" s="83">
        <v>0</v>
      </c>
      <c r="BN18" s="83">
        <v>0</v>
      </c>
      <c r="BO18" s="83">
        <v>0</v>
      </c>
      <c r="BP18" s="83">
        <v>0</v>
      </c>
      <c r="BQ18" s="83">
        <v>0</v>
      </c>
      <c r="BR18" s="83">
        <v>0</v>
      </c>
      <c r="BS18" s="83">
        <v>0</v>
      </c>
      <c r="BT18" s="83">
        <v>0</v>
      </c>
      <c r="BU18" s="83">
        <v>0</v>
      </c>
      <c r="BV18" s="83">
        <v>0</v>
      </c>
      <c r="BW18" s="83">
        <v>0</v>
      </c>
      <c r="BX18" s="83">
        <v>0</v>
      </c>
      <c r="BY18" s="83">
        <v>0</v>
      </c>
      <c r="BZ18" s="83">
        <v>0</v>
      </c>
      <c r="CA18" s="83">
        <v>0</v>
      </c>
      <c r="CB18" s="83">
        <v>0</v>
      </c>
      <c r="CC18" s="83">
        <v>0</v>
      </c>
      <c r="CD18" s="83">
        <v>0</v>
      </c>
      <c r="CE18" s="83">
        <v>0</v>
      </c>
      <c r="CF18" s="83">
        <v>0</v>
      </c>
      <c r="CG18" s="83">
        <v>0</v>
      </c>
      <c r="CH18" s="83">
        <v>0</v>
      </c>
      <c r="CI18" s="83">
        <v>0</v>
      </c>
      <c r="CJ18" s="83">
        <v>0</v>
      </c>
      <c r="CK18" s="83">
        <v>0</v>
      </c>
      <c r="CL18" s="83">
        <v>0</v>
      </c>
      <c r="CM18" s="83">
        <v>0</v>
      </c>
      <c r="CN18" s="83">
        <v>0</v>
      </c>
      <c r="CO18" s="83">
        <v>0</v>
      </c>
      <c r="CP18" s="83">
        <v>0</v>
      </c>
      <c r="CQ18" s="83">
        <v>0</v>
      </c>
      <c r="CR18" s="83">
        <v>0</v>
      </c>
      <c r="CS18" s="83">
        <v>0</v>
      </c>
      <c r="CT18" s="83">
        <v>0</v>
      </c>
      <c r="CU18" s="83">
        <v>0</v>
      </c>
      <c r="CV18" s="83">
        <v>0</v>
      </c>
      <c r="CW18" s="83">
        <v>0</v>
      </c>
      <c r="CX18" s="83">
        <v>0</v>
      </c>
      <c r="CY18" s="83">
        <v>0</v>
      </c>
      <c r="CZ18" s="83">
        <v>0</v>
      </c>
      <c r="DA18" s="83">
        <v>0</v>
      </c>
      <c r="DB18" s="83">
        <v>0</v>
      </c>
      <c r="DC18" s="83">
        <v>0</v>
      </c>
      <c r="DD18" s="83">
        <v>0</v>
      </c>
      <c r="DE18" s="83">
        <v>0</v>
      </c>
      <c r="DF18" s="83">
        <v>0</v>
      </c>
      <c r="DG18" s="83">
        <v>0</v>
      </c>
      <c r="DH18" s="83">
        <v>0</v>
      </c>
      <c r="DI18" s="83">
        <v>0</v>
      </c>
    </row>
    <row r="19" spans="1:113" ht="19.5" customHeight="1">
      <c r="A19" s="81" t="s">
        <v>145</v>
      </c>
      <c r="B19" s="81" t="s">
        <v>114</v>
      </c>
      <c r="C19" s="81" t="s">
        <v>114</v>
      </c>
      <c r="D19" s="81" t="s">
        <v>148</v>
      </c>
      <c r="E19" s="82">
        <f t="shared" si="0"/>
        <v>268</v>
      </c>
      <c r="F19" s="82">
        <v>0</v>
      </c>
      <c r="G19" s="82">
        <v>0</v>
      </c>
      <c r="H19" s="82">
        <v>0</v>
      </c>
      <c r="I19" s="82">
        <v>0</v>
      </c>
      <c r="J19" s="82">
        <v>0</v>
      </c>
      <c r="K19" s="82">
        <v>0</v>
      </c>
      <c r="L19" s="82">
        <v>0</v>
      </c>
      <c r="M19" s="82">
        <v>0</v>
      </c>
      <c r="N19" s="82">
        <v>0</v>
      </c>
      <c r="O19" s="83">
        <v>0</v>
      </c>
      <c r="P19" s="83">
        <v>0</v>
      </c>
      <c r="Q19" s="83">
        <v>0</v>
      </c>
      <c r="R19" s="83">
        <v>0</v>
      </c>
      <c r="S19" s="83">
        <v>0</v>
      </c>
      <c r="T19" s="83">
        <v>268</v>
      </c>
      <c r="U19" s="83">
        <v>0</v>
      </c>
      <c r="V19" s="83">
        <v>0</v>
      </c>
      <c r="W19" s="83">
        <v>0</v>
      </c>
      <c r="X19" s="83">
        <v>0</v>
      </c>
      <c r="Y19" s="83">
        <v>0</v>
      </c>
      <c r="Z19" s="83">
        <v>0</v>
      </c>
      <c r="AA19" s="83">
        <v>0</v>
      </c>
      <c r="AB19" s="83">
        <v>0</v>
      </c>
      <c r="AC19" s="83">
        <v>0</v>
      </c>
      <c r="AD19" s="83">
        <v>0</v>
      </c>
      <c r="AE19" s="83">
        <v>0</v>
      </c>
      <c r="AF19" s="83">
        <v>0</v>
      </c>
      <c r="AG19" s="83">
        <v>0</v>
      </c>
      <c r="AH19" s="83">
        <v>0</v>
      </c>
      <c r="AI19" s="83">
        <v>0</v>
      </c>
      <c r="AJ19" s="83">
        <v>0</v>
      </c>
      <c r="AK19" s="83">
        <v>0</v>
      </c>
      <c r="AL19" s="83">
        <v>0</v>
      </c>
      <c r="AM19" s="83">
        <v>0</v>
      </c>
      <c r="AN19" s="83">
        <v>0</v>
      </c>
      <c r="AO19" s="83">
        <v>0</v>
      </c>
      <c r="AP19" s="83">
        <v>0</v>
      </c>
      <c r="AQ19" s="83">
        <v>0</v>
      </c>
      <c r="AR19" s="83">
        <v>0</v>
      </c>
      <c r="AS19" s="83">
        <v>0</v>
      </c>
      <c r="AT19" s="83">
        <v>0</v>
      </c>
      <c r="AU19" s="83">
        <v>268</v>
      </c>
      <c r="AV19" s="83">
        <v>0</v>
      </c>
      <c r="AW19" s="83">
        <v>0</v>
      </c>
      <c r="AX19" s="83">
        <v>0</v>
      </c>
      <c r="AY19" s="83">
        <v>0</v>
      </c>
      <c r="AZ19" s="83">
        <v>0</v>
      </c>
      <c r="BA19" s="83">
        <v>0</v>
      </c>
      <c r="BB19" s="83">
        <v>0</v>
      </c>
      <c r="BC19" s="83">
        <v>0</v>
      </c>
      <c r="BD19" s="83">
        <v>0</v>
      </c>
      <c r="BE19" s="83">
        <v>0</v>
      </c>
      <c r="BF19" s="83">
        <v>0</v>
      </c>
      <c r="BG19" s="83">
        <v>0</v>
      </c>
      <c r="BH19" s="83">
        <v>0</v>
      </c>
      <c r="BI19" s="83">
        <v>0</v>
      </c>
      <c r="BJ19" s="83">
        <v>0</v>
      </c>
      <c r="BK19" s="83">
        <v>0</v>
      </c>
      <c r="BL19" s="83">
        <v>0</v>
      </c>
      <c r="BM19" s="83">
        <v>0</v>
      </c>
      <c r="BN19" s="83">
        <v>0</v>
      </c>
      <c r="BO19" s="83">
        <v>0</v>
      </c>
      <c r="BP19" s="83">
        <v>0</v>
      </c>
      <c r="BQ19" s="83">
        <v>0</v>
      </c>
      <c r="BR19" s="83">
        <v>0</v>
      </c>
      <c r="BS19" s="83">
        <v>0</v>
      </c>
      <c r="BT19" s="83">
        <v>0</v>
      </c>
      <c r="BU19" s="83">
        <v>0</v>
      </c>
      <c r="BV19" s="83">
        <v>0</v>
      </c>
      <c r="BW19" s="83">
        <v>0</v>
      </c>
      <c r="BX19" s="83">
        <v>0</v>
      </c>
      <c r="BY19" s="83">
        <v>0</v>
      </c>
      <c r="BZ19" s="83">
        <v>0</v>
      </c>
      <c r="CA19" s="83">
        <v>0</v>
      </c>
      <c r="CB19" s="83">
        <v>0</v>
      </c>
      <c r="CC19" s="83">
        <v>0</v>
      </c>
      <c r="CD19" s="83">
        <v>0</v>
      </c>
      <c r="CE19" s="83">
        <v>0</v>
      </c>
      <c r="CF19" s="83">
        <v>0</v>
      </c>
      <c r="CG19" s="83">
        <v>0</v>
      </c>
      <c r="CH19" s="83">
        <v>0</v>
      </c>
      <c r="CI19" s="83">
        <v>0</v>
      </c>
      <c r="CJ19" s="83">
        <v>0</v>
      </c>
      <c r="CK19" s="83">
        <v>0</v>
      </c>
      <c r="CL19" s="83">
        <v>0</v>
      </c>
      <c r="CM19" s="83">
        <v>0</v>
      </c>
      <c r="CN19" s="83">
        <v>0</v>
      </c>
      <c r="CO19" s="83">
        <v>0</v>
      </c>
      <c r="CP19" s="83">
        <v>0</v>
      </c>
      <c r="CQ19" s="83">
        <v>0</v>
      </c>
      <c r="CR19" s="83">
        <v>0</v>
      </c>
      <c r="CS19" s="83">
        <v>0</v>
      </c>
      <c r="CT19" s="83">
        <v>0</v>
      </c>
      <c r="CU19" s="83">
        <v>0</v>
      </c>
      <c r="CV19" s="83">
        <v>0</v>
      </c>
      <c r="CW19" s="83">
        <v>0</v>
      </c>
      <c r="CX19" s="83">
        <v>0</v>
      </c>
      <c r="CY19" s="83">
        <v>0</v>
      </c>
      <c r="CZ19" s="83">
        <v>0</v>
      </c>
      <c r="DA19" s="83">
        <v>0</v>
      </c>
      <c r="DB19" s="83">
        <v>0</v>
      </c>
      <c r="DC19" s="83">
        <v>0</v>
      </c>
      <c r="DD19" s="83">
        <v>0</v>
      </c>
      <c r="DE19" s="83">
        <v>0</v>
      </c>
      <c r="DF19" s="83">
        <v>0</v>
      </c>
      <c r="DG19" s="83">
        <v>0</v>
      </c>
      <c r="DH19" s="83">
        <v>0</v>
      </c>
      <c r="DI19" s="83">
        <v>0</v>
      </c>
    </row>
    <row r="20" spans="1:113" ht="19.5" customHeight="1">
      <c r="A20" s="81" t="s">
        <v>36</v>
      </c>
      <c r="B20" s="81" t="s">
        <v>36</v>
      </c>
      <c r="C20" s="81" t="s">
        <v>36</v>
      </c>
      <c r="D20" s="81" t="s">
        <v>364</v>
      </c>
      <c r="E20" s="82">
        <f t="shared" si="0"/>
        <v>1381.78</v>
      </c>
      <c r="F20" s="82">
        <v>1318.48</v>
      </c>
      <c r="G20" s="82">
        <v>0</v>
      </c>
      <c r="H20" s="82">
        <v>0</v>
      </c>
      <c r="I20" s="82">
        <v>0</v>
      </c>
      <c r="J20" s="82">
        <v>0</v>
      </c>
      <c r="K20" s="82">
        <v>0</v>
      </c>
      <c r="L20" s="82">
        <v>992.55</v>
      </c>
      <c r="M20" s="82">
        <v>321.39</v>
      </c>
      <c r="N20" s="82">
        <v>0</v>
      </c>
      <c r="O20" s="83">
        <v>0</v>
      </c>
      <c r="P20" s="83">
        <v>4.54</v>
      </c>
      <c r="Q20" s="83">
        <v>0</v>
      </c>
      <c r="R20" s="83">
        <v>0</v>
      </c>
      <c r="S20" s="83">
        <v>0</v>
      </c>
      <c r="T20" s="83">
        <v>8.53</v>
      </c>
      <c r="U20" s="83">
        <v>0</v>
      </c>
      <c r="V20" s="83">
        <v>0</v>
      </c>
      <c r="W20" s="83">
        <v>0</v>
      </c>
      <c r="X20" s="83">
        <v>0</v>
      </c>
      <c r="Y20" s="83">
        <v>0</v>
      </c>
      <c r="Z20" s="83">
        <v>0</v>
      </c>
      <c r="AA20" s="83">
        <v>0</v>
      </c>
      <c r="AB20" s="83">
        <v>0</v>
      </c>
      <c r="AC20" s="83">
        <v>0</v>
      </c>
      <c r="AD20" s="83">
        <v>0</v>
      </c>
      <c r="AE20" s="83">
        <v>0</v>
      </c>
      <c r="AF20" s="83">
        <v>0</v>
      </c>
      <c r="AG20" s="83">
        <v>0</v>
      </c>
      <c r="AH20" s="83">
        <v>0</v>
      </c>
      <c r="AI20" s="83">
        <v>0</v>
      </c>
      <c r="AJ20" s="83">
        <v>0</v>
      </c>
      <c r="AK20" s="83">
        <v>0</v>
      </c>
      <c r="AL20" s="83">
        <v>0</v>
      </c>
      <c r="AM20" s="83">
        <v>0</v>
      </c>
      <c r="AN20" s="83">
        <v>0</v>
      </c>
      <c r="AO20" s="83">
        <v>0</v>
      </c>
      <c r="AP20" s="83">
        <v>0</v>
      </c>
      <c r="AQ20" s="83">
        <v>0</v>
      </c>
      <c r="AR20" s="83">
        <v>0</v>
      </c>
      <c r="AS20" s="83">
        <v>0</v>
      </c>
      <c r="AT20" s="83">
        <v>0</v>
      </c>
      <c r="AU20" s="83">
        <v>8.53</v>
      </c>
      <c r="AV20" s="83">
        <v>54.77</v>
      </c>
      <c r="AW20" s="83">
        <v>53.31</v>
      </c>
      <c r="AX20" s="83">
        <v>0</v>
      </c>
      <c r="AY20" s="83">
        <v>0</v>
      </c>
      <c r="AZ20" s="83">
        <v>0</v>
      </c>
      <c r="BA20" s="83">
        <v>0</v>
      </c>
      <c r="BB20" s="83">
        <v>0</v>
      </c>
      <c r="BC20" s="83">
        <v>0</v>
      </c>
      <c r="BD20" s="83">
        <v>0</v>
      </c>
      <c r="BE20" s="83">
        <v>0</v>
      </c>
      <c r="BF20" s="83">
        <v>0</v>
      </c>
      <c r="BG20" s="83">
        <v>1.46</v>
      </c>
      <c r="BH20" s="83">
        <v>0</v>
      </c>
      <c r="BI20" s="83">
        <v>0</v>
      </c>
      <c r="BJ20" s="83">
        <v>0</v>
      </c>
      <c r="BK20" s="83">
        <v>0</v>
      </c>
      <c r="BL20" s="83">
        <v>0</v>
      </c>
      <c r="BM20" s="83">
        <v>0</v>
      </c>
      <c r="BN20" s="83">
        <v>0</v>
      </c>
      <c r="BO20" s="83">
        <v>0</v>
      </c>
      <c r="BP20" s="83">
        <v>0</v>
      </c>
      <c r="BQ20" s="83">
        <v>0</v>
      </c>
      <c r="BR20" s="83">
        <v>0</v>
      </c>
      <c r="BS20" s="83">
        <v>0</v>
      </c>
      <c r="BT20" s="83">
        <v>0</v>
      </c>
      <c r="BU20" s="83">
        <v>0</v>
      </c>
      <c r="BV20" s="83">
        <v>0</v>
      </c>
      <c r="BW20" s="83">
        <v>0</v>
      </c>
      <c r="BX20" s="83">
        <v>0</v>
      </c>
      <c r="BY20" s="83">
        <v>0</v>
      </c>
      <c r="BZ20" s="83">
        <v>0</v>
      </c>
      <c r="CA20" s="83">
        <v>0</v>
      </c>
      <c r="CB20" s="83">
        <v>0</v>
      </c>
      <c r="CC20" s="83">
        <v>0</v>
      </c>
      <c r="CD20" s="83">
        <v>0</v>
      </c>
      <c r="CE20" s="83">
        <v>0</v>
      </c>
      <c r="CF20" s="83">
        <v>0</v>
      </c>
      <c r="CG20" s="83">
        <v>0</v>
      </c>
      <c r="CH20" s="83">
        <v>0</v>
      </c>
      <c r="CI20" s="83">
        <v>0</v>
      </c>
      <c r="CJ20" s="83">
        <v>0</v>
      </c>
      <c r="CK20" s="83">
        <v>0</v>
      </c>
      <c r="CL20" s="83">
        <v>0</v>
      </c>
      <c r="CM20" s="83">
        <v>0</v>
      </c>
      <c r="CN20" s="83">
        <v>0</v>
      </c>
      <c r="CO20" s="83">
        <v>0</v>
      </c>
      <c r="CP20" s="83">
        <v>0</v>
      </c>
      <c r="CQ20" s="83">
        <v>0</v>
      </c>
      <c r="CR20" s="83">
        <v>0</v>
      </c>
      <c r="CS20" s="83">
        <v>0</v>
      </c>
      <c r="CT20" s="83">
        <v>0</v>
      </c>
      <c r="CU20" s="83">
        <v>0</v>
      </c>
      <c r="CV20" s="83">
        <v>0</v>
      </c>
      <c r="CW20" s="83">
        <v>0</v>
      </c>
      <c r="CX20" s="83">
        <v>0</v>
      </c>
      <c r="CY20" s="83">
        <v>0</v>
      </c>
      <c r="CZ20" s="83">
        <v>0</v>
      </c>
      <c r="DA20" s="83">
        <v>0</v>
      </c>
      <c r="DB20" s="83">
        <v>0</v>
      </c>
      <c r="DC20" s="83">
        <v>0</v>
      </c>
      <c r="DD20" s="83">
        <v>0</v>
      </c>
      <c r="DE20" s="83">
        <v>0</v>
      </c>
      <c r="DF20" s="83">
        <v>0</v>
      </c>
      <c r="DG20" s="83">
        <v>0</v>
      </c>
      <c r="DH20" s="83">
        <v>0</v>
      </c>
      <c r="DI20" s="83">
        <v>0</v>
      </c>
    </row>
    <row r="21" spans="1:113" ht="19.5" customHeight="1">
      <c r="A21" s="81" t="s">
        <v>36</v>
      </c>
      <c r="B21" s="81" t="s">
        <v>36</v>
      </c>
      <c r="C21" s="81" t="s">
        <v>36</v>
      </c>
      <c r="D21" s="81" t="s">
        <v>365</v>
      </c>
      <c r="E21" s="82">
        <f t="shared" si="0"/>
        <v>1377.24</v>
      </c>
      <c r="F21" s="82">
        <v>1313.94</v>
      </c>
      <c r="G21" s="82">
        <v>0</v>
      </c>
      <c r="H21" s="82">
        <v>0</v>
      </c>
      <c r="I21" s="82">
        <v>0</v>
      </c>
      <c r="J21" s="82">
        <v>0</v>
      </c>
      <c r="K21" s="82">
        <v>0</v>
      </c>
      <c r="L21" s="82">
        <v>992.55</v>
      </c>
      <c r="M21" s="82">
        <v>321.39</v>
      </c>
      <c r="N21" s="82">
        <v>0</v>
      </c>
      <c r="O21" s="83">
        <v>0</v>
      </c>
      <c r="P21" s="83">
        <v>0</v>
      </c>
      <c r="Q21" s="83">
        <v>0</v>
      </c>
      <c r="R21" s="83">
        <v>0</v>
      </c>
      <c r="S21" s="83">
        <v>0</v>
      </c>
      <c r="T21" s="83">
        <v>8.53</v>
      </c>
      <c r="U21" s="83">
        <v>0</v>
      </c>
      <c r="V21" s="83">
        <v>0</v>
      </c>
      <c r="W21" s="83">
        <v>0</v>
      </c>
      <c r="X21" s="83">
        <v>0</v>
      </c>
      <c r="Y21" s="83">
        <v>0</v>
      </c>
      <c r="Z21" s="83">
        <v>0</v>
      </c>
      <c r="AA21" s="83">
        <v>0</v>
      </c>
      <c r="AB21" s="83">
        <v>0</v>
      </c>
      <c r="AC21" s="83">
        <v>0</v>
      </c>
      <c r="AD21" s="83">
        <v>0</v>
      </c>
      <c r="AE21" s="83">
        <v>0</v>
      </c>
      <c r="AF21" s="83">
        <v>0</v>
      </c>
      <c r="AG21" s="83">
        <v>0</v>
      </c>
      <c r="AH21" s="83">
        <v>0</v>
      </c>
      <c r="AI21" s="83">
        <v>0</v>
      </c>
      <c r="AJ21" s="83">
        <v>0</v>
      </c>
      <c r="AK21" s="83">
        <v>0</v>
      </c>
      <c r="AL21" s="83">
        <v>0</v>
      </c>
      <c r="AM21" s="83">
        <v>0</v>
      </c>
      <c r="AN21" s="83">
        <v>0</v>
      </c>
      <c r="AO21" s="83">
        <v>0</v>
      </c>
      <c r="AP21" s="83">
        <v>0</v>
      </c>
      <c r="AQ21" s="83">
        <v>0</v>
      </c>
      <c r="AR21" s="83">
        <v>0</v>
      </c>
      <c r="AS21" s="83">
        <v>0</v>
      </c>
      <c r="AT21" s="83">
        <v>0</v>
      </c>
      <c r="AU21" s="83">
        <v>8.53</v>
      </c>
      <c r="AV21" s="83">
        <v>54.77</v>
      </c>
      <c r="AW21" s="83">
        <v>53.31</v>
      </c>
      <c r="AX21" s="83">
        <v>0</v>
      </c>
      <c r="AY21" s="83">
        <v>0</v>
      </c>
      <c r="AZ21" s="83">
        <v>0</v>
      </c>
      <c r="BA21" s="83">
        <v>0</v>
      </c>
      <c r="BB21" s="83">
        <v>0</v>
      </c>
      <c r="BC21" s="83">
        <v>0</v>
      </c>
      <c r="BD21" s="83">
        <v>0</v>
      </c>
      <c r="BE21" s="83">
        <v>0</v>
      </c>
      <c r="BF21" s="83">
        <v>0</v>
      </c>
      <c r="BG21" s="83">
        <v>1.46</v>
      </c>
      <c r="BH21" s="83">
        <v>0</v>
      </c>
      <c r="BI21" s="83">
        <v>0</v>
      </c>
      <c r="BJ21" s="83">
        <v>0</v>
      </c>
      <c r="BK21" s="83">
        <v>0</v>
      </c>
      <c r="BL21" s="83">
        <v>0</v>
      </c>
      <c r="BM21" s="83">
        <v>0</v>
      </c>
      <c r="BN21" s="83">
        <v>0</v>
      </c>
      <c r="BO21" s="83">
        <v>0</v>
      </c>
      <c r="BP21" s="83">
        <v>0</v>
      </c>
      <c r="BQ21" s="83">
        <v>0</v>
      </c>
      <c r="BR21" s="83">
        <v>0</v>
      </c>
      <c r="BS21" s="83">
        <v>0</v>
      </c>
      <c r="BT21" s="83">
        <v>0</v>
      </c>
      <c r="BU21" s="83">
        <v>0</v>
      </c>
      <c r="BV21" s="83">
        <v>0</v>
      </c>
      <c r="BW21" s="83">
        <v>0</v>
      </c>
      <c r="BX21" s="83">
        <v>0</v>
      </c>
      <c r="BY21" s="83">
        <v>0</v>
      </c>
      <c r="BZ21" s="83">
        <v>0</v>
      </c>
      <c r="CA21" s="83">
        <v>0</v>
      </c>
      <c r="CB21" s="83">
        <v>0</v>
      </c>
      <c r="CC21" s="83">
        <v>0</v>
      </c>
      <c r="CD21" s="83">
        <v>0</v>
      </c>
      <c r="CE21" s="83">
        <v>0</v>
      </c>
      <c r="CF21" s="83">
        <v>0</v>
      </c>
      <c r="CG21" s="83">
        <v>0</v>
      </c>
      <c r="CH21" s="83">
        <v>0</v>
      </c>
      <c r="CI21" s="83">
        <v>0</v>
      </c>
      <c r="CJ21" s="83">
        <v>0</v>
      </c>
      <c r="CK21" s="83">
        <v>0</v>
      </c>
      <c r="CL21" s="83">
        <v>0</v>
      </c>
      <c r="CM21" s="83">
        <v>0</v>
      </c>
      <c r="CN21" s="83">
        <v>0</v>
      </c>
      <c r="CO21" s="83">
        <v>0</v>
      </c>
      <c r="CP21" s="83">
        <v>0</v>
      </c>
      <c r="CQ21" s="83">
        <v>0</v>
      </c>
      <c r="CR21" s="83">
        <v>0</v>
      </c>
      <c r="CS21" s="83">
        <v>0</v>
      </c>
      <c r="CT21" s="83">
        <v>0</v>
      </c>
      <c r="CU21" s="83">
        <v>0</v>
      </c>
      <c r="CV21" s="83">
        <v>0</v>
      </c>
      <c r="CW21" s="83">
        <v>0</v>
      </c>
      <c r="CX21" s="83">
        <v>0</v>
      </c>
      <c r="CY21" s="83">
        <v>0</v>
      </c>
      <c r="CZ21" s="83">
        <v>0</v>
      </c>
      <c r="DA21" s="83">
        <v>0</v>
      </c>
      <c r="DB21" s="83">
        <v>0</v>
      </c>
      <c r="DC21" s="83">
        <v>0</v>
      </c>
      <c r="DD21" s="83">
        <v>0</v>
      </c>
      <c r="DE21" s="83">
        <v>0</v>
      </c>
      <c r="DF21" s="83">
        <v>0</v>
      </c>
      <c r="DG21" s="83">
        <v>0</v>
      </c>
      <c r="DH21" s="83">
        <v>0</v>
      </c>
      <c r="DI21" s="83">
        <v>0</v>
      </c>
    </row>
    <row r="22" spans="1:113" ht="19.5" customHeight="1">
      <c r="A22" s="81" t="s">
        <v>87</v>
      </c>
      <c r="B22" s="81" t="s">
        <v>88</v>
      </c>
      <c r="C22" s="81" t="s">
        <v>89</v>
      </c>
      <c r="D22" s="81" t="s">
        <v>90</v>
      </c>
      <c r="E22" s="82">
        <f t="shared" si="0"/>
        <v>28.82</v>
      </c>
      <c r="F22" s="82">
        <v>0</v>
      </c>
      <c r="G22" s="82">
        <v>0</v>
      </c>
      <c r="H22" s="82">
        <v>0</v>
      </c>
      <c r="I22" s="82">
        <v>0</v>
      </c>
      <c r="J22" s="82">
        <v>0</v>
      </c>
      <c r="K22" s="82">
        <v>0</v>
      </c>
      <c r="L22" s="82">
        <v>0</v>
      </c>
      <c r="M22" s="82">
        <v>0</v>
      </c>
      <c r="N22" s="82">
        <v>0</v>
      </c>
      <c r="O22" s="83">
        <v>0</v>
      </c>
      <c r="P22" s="83">
        <v>0</v>
      </c>
      <c r="Q22" s="83">
        <v>0</v>
      </c>
      <c r="R22" s="83">
        <v>0</v>
      </c>
      <c r="S22" s="83">
        <v>0</v>
      </c>
      <c r="T22" s="83">
        <v>8.43</v>
      </c>
      <c r="U22" s="83">
        <v>0</v>
      </c>
      <c r="V22" s="83">
        <v>0</v>
      </c>
      <c r="W22" s="83">
        <v>0</v>
      </c>
      <c r="X22" s="83">
        <v>0</v>
      </c>
      <c r="Y22" s="83">
        <v>0</v>
      </c>
      <c r="Z22" s="83">
        <v>0</v>
      </c>
      <c r="AA22" s="83">
        <v>0</v>
      </c>
      <c r="AB22" s="83">
        <v>0</v>
      </c>
      <c r="AC22" s="83">
        <v>0</v>
      </c>
      <c r="AD22" s="83">
        <v>0</v>
      </c>
      <c r="AE22" s="83">
        <v>0</v>
      </c>
      <c r="AF22" s="83">
        <v>0</v>
      </c>
      <c r="AG22" s="83">
        <v>0</v>
      </c>
      <c r="AH22" s="83">
        <v>0</v>
      </c>
      <c r="AI22" s="83">
        <v>0</v>
      </c>
      <c r="AJ22" s="83">
        <v>0</v>
      </c>
      <c r="AK22" s="83">
        <v>0</v>
      </c>
      <c r="AL22" s="83">
        <v>0</v>
      </c>
      <c r="AM22" s="83">
        <v>0</v>
      </c>
      <c r="AN22" s="83">
        <v>0</v>
      </c>
      <c r="AO22" s="83">
        <v>0</v>
      </c>
      <c r="AP22" s="83">
        <v>0</v>
      </c>
      <c r="AQ22" s="83">
        <v>0</v>
      </c>
      <c r="AR22" s="83">
        <v>0</v>
      </c>
      <c r="AS22" s="83">
        <v>0</v>
      </c>
      <c r="AT22" s="83">
        <v>0</v>
      </c>
      <c r="AU22" s="83">
        <v>8.43</v>
      </c>
      <c r="AV22" s="83">
        <v>20.39</v>
      </c>
      <c r="AW22" s="83">
        <v>18.93</v>
      </c>
      <c r="AX22" s="83">
        <v>0</v>
      </c>
      <c r="AY22" s="83">
        <v>0</v>
      </c>
      <c r="AZ22" s="83">
        <v>0</v>
      </c>
      <c r="BA22" s="83">
        <v>0</v>
      </c>
      <c r="BB22" s="83">
        <v>0</v>
      </c>
      <c r="BC22" s="83">
        <v>0</v>
      </c>
      <c r="BD22" s="83">
        <v>0</v>
      </c>
      <c r="BE22" s="83">
        <v>0</v>
      </c>
      <c r="BF22" s="83">
        <v>0</v>
      </c>
      <c r="BG22" s="83">
        <v>1.46</v>
      </c>
      <c r="BH22" s="83">
        <v>0</v>
      </c>
      <c r="BI22" s="83">
        <v>0</v>
      </c>
      <c r="BJ22" s="83">
        <v>0</v>
      </c>
      <c r="BK22" s="83">
        <v>0</v>
      </c>
      <c r="BL22" s="83">
        <v>0</v>
      </c>
      <c r="BM22" s="83">
        <v>0</v>
      </c>
      <c r="BN22" s="83">
        <v>0</v>
      </c>
      <c r="BO22" s="83">
        <v>0</v>
      </c>
      <c r="BP22" s="83">
        <v>0</v>
      </c>
      <c r="BQ22" s="83">
        <v>0</v>
      </c>
      <c r="BR22" s="83">
        <v>0</v>
      </c>
      <c r="BS22" s="83">
        <v>0</v>
      </c>
      <c r="BT22" s="83">
        <v>0</v>
      </c>
      <c r="BU22" s="83">
        <v>0</v>
      </c>
      <c r="BV22" s="83">
        <v>0</v>
      </c>
      <c r="BW22" s="83">
        <v>0</v>
      </c>
      <c r="BX22" s="83">
        <v>0</v>
      </c>
      <c r="BY22" s="83">
        <v>0</v>
      </c>
      <c r="BZ22" s="83">
        <v>0</v>
      </c>
      <c r="CA22" s="83">
        <v>0</v>
      </c>
      <c r="CB22" s="83">
        <v>0</v>
      </c>
      <c r="CC22" s="83">
        <v>0</v>
      </c>
      <c r="CD22" s="83">
        <v>0</v>
      </c>
      <c r="CE22" s="83">
        <v>0</v>
      </c>
      <c r="CF22" s="83">
        <v>0</v>
      </c>
      <c r="CG22" s="83">
        <v>0</v>
      </c>
      <c r="CH22" s="83">
        <v>0</v>
      </c>
      <c r="CI22" s="83">
        <v>0</v>
      </c>
      <c r="CJ22" s="83">
        <v>0</v>
      </c>
      <c r="CK22" s="83">
        <v>0</v>
      </c>
      <c r="CL22" s="83">
        <v>0</v>
      </c>
      <c r="CM22" s="83">
        <v>0</v>
      </c>
      <c r="CN22" s="83">
        <v>0</v>
      </c>
      <c r="CO22" s="83">
        <v>0</v>
      </c>
      <c r="CP22" s="83">
        <v>0</v>
      </c>
      <c r="CQ22" s="83">
        <v>0</v>
      </c>
      <c r="CR22" s="83">
        <v>0</v>
      </c>
      <c r="CS22" s="83">
        <v>0</v>
      </c>
      <c r="CT22" s="83">
        <v>0</v>
      </c>
      <c r="CU22" s="83">
        <v>0</v>
      </c>
      <c r="CV22" s="83">
        <v>0</v>
      </c>
      <c r="CW22" s="83">
        <v>0</v>
      </c>
      <c r="CX22" s="83">
        <v>0</v>
      </c>
      <c r="CY22" s="83">
        <v>0</v>
      </c>
      <c r="CZ22" s="83">
        <v>0</v>
      </c>
      <c r="DA22" s="83">
        <v>0</v>
      </c>
      <c r="DB22" s="83">
        <v>0</v>
      </c>
      <c r="DC22" s="83">
        <v>0</v>
      </c>
      <c r="DD22" s="83">
        <v>0</v>
      </c>
      <c r="DE22" s="83">
        <v>0</v>
      </c>
      <c r="DF22" s="83">
        <v>0</v>
      </c>
      <c r="DG22" s="83">
        <v>0</v>
      </c>
      <c r="DH22" s="83">
        <v>0</v>
      </c>
      <c r="DI22" s="83">
        <v>0</v>
      </c>
    </row>
    <row r="23" spans="1:113" ht="19.5" customHeight="1">
      <c r="A23" s="81" t="s">
        <v>87</v>
      </c>
      <c r="B23" s="81" t="s">
        <v>88</v>
      </c>
      <c r="C23" s="81" t="s">
        <v>94</v>
      </c>
      <c r="D23" s="81" t="s">
        <v>112</v>
      </c>
      <c r="E23" s="82">
        <f t="shared" si="0"/>
        <v>34.480000000000004</v>
      </c>
      <c r="F23" s="82">
        <v>0</v>
      </c>
      <c r="G23" s="82">
        <v>0</v>
      </c>
      <c r="H23" s="82">
        <v>0</v>
      </c>
      <c r="I23" s="82">
        <v>0</v>
      </c>
      <c r="J23" s="82">
        <v>0</v>
      </c>
      <c r="K23" s="82">
        <v>0</v>
      </c>
      <c r="L23" s="82">
        <v>0</v>
      </c>
      <c r="M23" s="82">
        <v>0</v>
      </c>
      <c r="N23" s="82">
        <v>0</v>
      </c>
      <c r="O23" s="83">
        <v>0</v>
      </c>
      <c r="P23" s="83">
        <v>0</v>
      </c>
      <c r="Q23" s="83">
        <v>0</v>
      </c>
      <c r="R23" s="83">
        <v>0</v>
      </c>
      <c r="S23" s="83">
        <v>0</v>
      </c>
      <c r="T23" s="83">
        <v>0.1</v>
      </c>
      <c r="U23" s="83">
        <v>0</v>
      </c>
      <c r="V23" s="83">
        <v>0</v>
      </c>
      <c r="W23" s="83">
        <v>0</v>
      </c>
      <c r="X23" s="83">
        <v>0</v>
      </c>
      <c r="Y23" s="83">
        <v>0</v>
      </c>
      <c r="Z23" s="83">
        <v>0</v>
      </c>
      <c r="AA23" s="83">
        <v>0</v>
      </c>
      <c r="AB23" s="83">
        <v>0</v>
      </c>
      <c r="AC23" s="83">
        <v>0</v>
      </c>
      <c r="AD23" s="83">
        <v>0</v>
      </c>
      <c r="AE23" s="83">
        <v>0</v>
      </c>
      <c r="AF23" s="83">
        <v>0</v>
      </c>
      <c r="AG23" s="83">
        <v>0</v>
      </c>
      <c r="AH23" s="83">
        <v>0</v>
      </c>
      <c r="AI23" s="83">
        <v>0</v>
      </c>
      <c r="AJ23" s="83">
        <v>0</v>
      </c>
      <c r="AK23" s="83">
        <v>0</v>
      </c>
      <c r="AL23" s="83">
        <v>0</v>
      </c>
      <c r="AM23" s="83">
        <v>0</v>
      </c>
      <c r="AN23" s="83">
        <v>0</v>
      </c>
      <c r="AO23" s="83">
        <v>0</v>
      </c>
      <c r="AP23" s="83">
        <v>0</v>
      </c>
      <c r="AQ23" s="83">
        <v>0</v>
      </c>
      <c r="AR23" s="83">
        <v>0</v>
      </c>
      <c r="AS23" s="83">
        <v>0</v>
      </c>
      <c r="AT23" s="83">
        <v>0</v>
      </c>
      <c r="AU23" s="83">
        <v>0.1</v>
      </c>
      <c r="AV23" s="83">
        <v>34.38</v>
      </c>
      <c r="AW23" s="83">
        <v>34.38</v>
      </c>
      <c r="AX23" s="83">
        <v>0</v>
      </c>
      <c r="AY23" s="83">
        <v>0</v>
      </c>
      <c r="AZ23" s="83">
        <v>0</v>
      </c>
      <c r="BA23" s="83">
        <v>0</v>
      </c>
      <c r="BB23" s="83">
        <v>0</v>
      </c>
      <c r="BC23" s="83">
        <v>0</v>
      </c>
      <c r="BD23" s="83">
        <v>0</v>
      </c>
      <c r="BE23" s="83">
        <v>0</v>
      </c>
      <c r="BF23" s="83">
        <v>0</v>
      </c>
      <c r="BG23" s="83">
        <v>0</v>
      </c>
      <c r="BH23" s="83">
        <v>0</v>
      </c>
      <c r="BI23" s="83">
        <v>0</v>
      </c>
      <c r="BJ23" s="83">
        <v>0</v>
      </c>
      <c r="BK23" s="83">
        <v>0</v>
      </c>
      <c r="BL23" s="83">
        <v>0</v>
      </c>
      <c r="BM23" s="83">
        <v>0</v>
      </c>
      <c r="BN23" s="83">
        <v>0</v>
      </c>
      <c r="BO23" s="83">
        <v>0</v>
      </c>
      <c r="BP23" s="83">
        <v>0</v>
      </c>
      <c r="BQ23" s="83">
        <v>0</v>
      </c>
      <c r="BR23" s="83">
        <v>0</v>
      </c>
      <c r="BS23" s="83">
        <v>0</v>
      </c>
      <c r="BT23" s="83">
        <v>0</v>
      </c>
      <c r="BU23" s="83">
        <v>0</v>
      </c>
      <c r="BV23" s="83">
        <v>0</v>
      </c>
      <c r="BW23" s="83">
        <v>0</v>
      </c>
      <c r="BX23" s="83">
        <v>0</v>
      </c>
      <c r="BY23" s="83">
        <v>0</v>
      </c>
      <c r="BZ23" s="83">
        <v>0</v>
      </c>
      <c r="CA23" s="83">
        <v>0</v>
      </c>
      <c r="CB23" s="83">
        <v>0</v>
      </c>
      <c r="CC23" s="83">
        <v>0</v>
      </c>
      <c r="CD23" s="83">
        <v>0</v>
      </c>
      <c r="CE23" s="83">
        <v>0</v>
      </c>
      <c r="CF23" s="83">
        <v>0</v>
      </c>
      <c r="CG23" s="83">
        <v>0</v>
      </c>
      <c r="CH23" s="83">
        <v>0</v>
      </c>
      <c r="CI23" s="83">
        <v>0</v>
      </c>
      <c r="CJ23" s="83">
        <v>0</v>
      </c>
      <c r="CK23" s="83">
        <v>0</v>
      </c>
      <c r="CL23" s="83">
        <v>0</v>
      </c>
      <c r="CM23" s="83">
        <v>0</v>
      </c>
      <c r="CN23" s="83">
        <v>0</v>
      </c>
      <c r="CO23" s="83">
        <v>0</v>
      </c>
      <c r="CP23" s="83">
        <v>0</v>
      </c>
      <c r="CQ23" s="83">
        <v>0</v>
      </c>
      <c r="CR23" s="83">
        <v>0</v>
      </c>
      <c r="CS23" s="83">
        <v>0</v>
      </c>
      <c r="CT23" s="83">
        <v>0</v>
      </c>
      <c r="CU23" s="83">
        <v>0</v>
      </c>
      <c r="CV23" s="83">
        <v>0</v>
      </c>
      <c r="CW23" s="83">
        <v>0</v>
      </c>
      <c r="CX23" s="83">
        <v>0</v>
      </c>
      <c r="CY23" s="83">
        <v>0</v>
      </c>
      <c r="CZ23" s="83">
        <v>0</v>
      </c>
      <c r="DA23" s="83">
        <v>0</v>
      </c>
      <c r="DB23" s="83">
        <v>0</v>
      </c>
      <c r="DC23" s="83">
        <v>0</v>
      </c>
      <c r="DD23" s="83">
        <v>0</v>
      </c>
      <c r="DE23" s="83">
        <v>0</v>
      </c>
      <c r="DF23" s="83">
        <v>0</v>
      </c>
      <c r="DG23" s="83">
        <v>0</v>
      </c>
      <c r="DH23" s="83">
        <v>0</v>
      </c>
      <c r="DI23" s="83">
        <v>0</v>
      </c>
    </row>
    <row r="24" spans="1:113" ht="19.5" customHeight="1">
      <c r="A24" s="81" t="s">
        <v>87</v>
      </c>
      <c r="B24" s="81" t="s">
        <v>88</v>
      </c>
      <c r="C24" s="81" t="s">
        <v>88</v>
      </c>
      <c r="D24" s="81" t="s">
        <v>91</v>
      </c>
      <c r="E24" s="82">
        <f t="shared" si="0"/>
        <v>992.55</v>
      </c>
      <c r="F24" s="82">
        <v>992.55</v>
      </c>
      <c r="G24" s="82">
        <v>0</v>
      </c>
      <c r="H24" s="82">
        <v>0</v>
      </c>
      <c r="I24" s="82">
        <v>0</v>
      </c>
      <c r="J24" s="82">
        <v>0</v>
      </c>
      <c r="K24" s="82">
        <v>0</v>
      </c>
      <c r="L24" s="82">
        <v>992.55</v>
      </c>
      <c r="M24" s="82">
        <v>0</v>
      </c>
      <c r="N24" s="82">
        <v>0</v>
      </c>
      <c r="O24" s="83">
        <v>0</v>
      </c>
      <c r="P24" s="83">
        <v>0</v>
      </c>
      <c r="Q24" s="83">
        <v>0</v>
      </c>
      <c r="R24" s="83">
        <v>0</v>
      </c>
      <c r="S24" s="83">
        <v>0</v>
      </c>
      <c r="T24" s="83">
        <v>0</v>
      </c>
      <c r="U24" s="83">
        <v>0</v>
      </c>
      <c r="V24" s="83">
        <v>0</v>
      </c>
      <c r="W24" s="83">
        <v>0</v>
      </c>
      <c r="X24" s="83">
        <v>0</v>
      </c>
      <c r="Y24" s="83">
        <v>0</v>
      </c>
      <c r="Z24" s="83">
        <v>0</v>
      </c>
      <c r="AA24" s="83">
        <v>0</v>
      </c>
      <c r="AB24" s="83">
        <v>0</v>
      </c>
      <c r="AC24" s="83">
        <v>0</v>
      </c>
      <c r="AD24" s="83">
        <v>0</v>
      </c>
      <c r="AE24" s="83">
        <v>0</v>
      </c>
      <c r="AF24" s="83">
        <v>0</v>
      </c>
      <c r="AG24" s="83">
        <v>0</v>
      </c>
      <c r="AH24" s="83">
        <v>0</v>
      </c>
      <c r="AI24" s="83">
        <v>0</v>
      </c>
      <c r="AJ24" s="83">
        <v>0</v>
      </c>
      <c r="AK24" s="83">
        <v>0</v>
      </c>
      <c r="AL24" s="83">
        <v>0</v>
      </c>
      <c r="AM24" s="83">
        <v>0</v>
      </c>
      <c r="AN24" s="83">
        <v>0</v>
      </c>
      <c r="AO24" s="83">
        <v>0</v>
      </c>
      <c r="AP24" s="83">
        <v>0</v>
      </c>
      <c r="AQ24" s="83">
        <v>0</v>
      </c>
      <c r="AR24" s="83">
        <v>0</v>
      </c>
      <c r="AS24" s="83">
        <v>0</v>
      </c>
      <c r="AT24" s="83">
        <v>0</v>
      </c>
      <c r="AU24" s="83">
        <v>0</v>
      </c>
      <c r="AV24" s="83">
        <v>0</v>
      </c>
      <c r="AW24" s="83">
        <v>0</v>
      </c>
      <c r="AX24" s="83">
        <v>0</v>
      </c>
      <c r="AY24" s="83">
        <v>0</v>
      </c>
      <c r="AZ24" s="83">
        <v>0</v>
      </c>
      <c r="BA24" s="83">
        <v>0</v>
      </c>
      <c r="BB24" s="83">
        <v>0</v>
      </c>
      <c r="BC24" s="83">
        <v>0</v>
      </c>
      <c r="BD24" s="83">
        <v>0</v>
      </c>
      <c r="BE24" s="83">
        <v>0</v>
      </c>
      <c r="BF24" s="83">
        <v>0</v>
      </c>
      <c r="BG24" s="83">
        <v>0</v>
      </c>
      <c r="BH24" s="83">
        <v>0</v>
      </c>
      <c r="BI24" s="83">
        <v>0</v>
      </c>
      <c r="BJ24" s="83">
        <v>0</v>
      </c>
      <c r="BK24" s="83">
        <v>0</v>
      </c>
      <c r="BL24" s="83">
        <v>0</v>
      </c>
      <c r="BM24" s="83">
        <v>0</v>
      </c>
      <c r="BN24" s="83">
        <v>0</v>
      </c>
      <c r="BO24" s="83">
        <v>0</v>
      </c>
      <c r="BP24" s="83">
        <v>0</v>
      </c>
      <c r="BQ24" s="83">
        <v>0</v>
      </c>
      <c r="BR24" s="83">
        <v>0</v>
      </c>
      <c r="BS24" s="83">
        <v>0</v>
      </c>
      <c r="BT24" s="83">
        <v>0</v>
      </c>
      <c r="BU24" s="83">
        <v>0</v>
      </c>
      <c r="BV24" s="83">
        <v>0</v>
      </c>
      <c r="BW24" s="83">
        <v>0</v>
      </c>
      <c r="BX24" s="83">
        <v>0</v>
      </c>
      <c r="BY24" s="83">
        <v>0</v>
      </c>
      <c r="BZ24" s="83">
        <v>0</v>
      </c>
      <c r="CA24" s="83">
        <v>0</v>
      </c>
      <c r="CB24" s="83">
        <v>0</v>
      </c>
      <c r="CC24" s="83">
        <v>0</v>
      </c>
      <c r="CD24" s="83">
        <v>0</v>
      </c>
      <c r="CE24" s="83">
        <v>0</v>
      </c>
      <c r="CF24" s="83">
        <v>0</v>
      </c>
      <c r="CG24" s="83">
        <v>0</v>
      </c>
      <c r="CH24" s="83">
        <v>0</v>
      </c>
      <c r="CI24" s="83">
        <v>0</v>
      </c>
      <c r="CJ24" s="83">
        <v>0</v>
      </c>
      <c r="CK24" s="83">
        <v>0</v>
      </c>
      <c r="CL24" s="83">
        <v>0</v>
      </c>
      <c r="CM24" s="83">
        <v>0</v>
      </c>
      <c r="CN24" s="83">
        <v>0</v>
      </c>
      <c r="CO24" s="83">
        <v>0</v>
      </c>
      <c r="CP24" s="83">
        <v>0</v>
      </c>
      <c r="CQ24" s="83">
        <v>0</v>
      </c>
      <c r="CR24" s="83">
        <v>0</v>
      </c>
      <c r="CS24" s="83">
        <v>0</v>
      </c>
      <c r="CT24" s="83">
        <v>0</v>
      </c>
      <c r="CU24" s="83">
        <v>0</v>
      </c>
      <c r="CV24" s="83">
        <v>0</v>
      </c>
      <c r="CW24" s="83">
        <v>0</v>
      </c>
      <c r="CX24" s="83">
        <v>0</v>
      </c>
      <c r="CY24" s="83">
        <v>0</v>
      </c>
      <c r="CZ24" s="83">
        <v>0</v>
      </c>
      <c r="DA24" s="83">
        <v>0</v>
      </c>
      <c r="DB24" s="83">
        <v>0</v>
      </c>
      <c r="DC24" s="83">
        <v>0</v>
      </c>
      <c r="DD24" s="83">
        <v>0</v>
      </c>
      <c r="DE24" s="83">
        <v>0</v>
      </c>
      <c r="DF24" s="83">
        <v>0</v>
      </c>
      <c r="DG24" s="83">
        <v>0</v>
      </c>
      <c r="DH24" s="83">
        <v>0</v>
      </c>
      <c r="DI24" s="83">
        <v>0</v>
      </c>
    </row>
    <row r="25" spans="1:113" ht="19.5" customHeight="1">
      <c r="A25" s="81" t="s">
        <v>87</v>
      </c>
      <c r="B25" s="81" t="s">
        <v>88</v>
      </c>
      <c r="C25" s="81" t="s">
        <v>119</v>
      </c>
      <c r="D25" s="81" t="s">
        <v>120</v>
      </c>
      <c r="E25" s="82">
        <f t="shared" si="0"/>
        <v>321.39</v>
      </c>
      <c r="F25" s="82">
        <v>321.39</v>
      </c>
      <c r="G25" s="82">
        <v>0</v>
      </c>
      <c r="H25" s="82">
        <v>0</v>
      </c>
      <c r="I25" s="82">
        <v>0</v>
      </c>
      <c r="J25" s="82">
        <v>0</v>
      </c>
      <c r="K25" s="82">
        <v>0</v>
      </c>
      <c r="L25" s="82">
        <v>0</v>
      </c>
      <c r="M25" s="82">
        <v>321.39</v>
      </c>
      <c r="N25" s="82">
        <v>0</v>
      </c>
      <c r="O25" s="83">
        <v>0</v>
      </c>
      <c r="P25" s="83">
        <v>0</v>
      </c>
      <c r="Q25" s="83">
        <v>0</v>
      </c>
      <c r="R25" s="83">
        <v>0</v>
      </c>
      <c r="S25" s="83">
        <v>0</v>
      </c>
      <c r="T25" s="83">
        <v>0</v>
      </c>
      <c r="U25" s="83">
        <v>0</v>
      </c>
      <c r="V25" s="83">
        <v>0</v>
      </c>
      <c r="W25" s="83">
        <v>0</v>
      </c>
      <c r="X25" s="83">
        <v>0</v>
      </c>
      <c r="Y25" s="83">
        <v>0</v>
      </c>
      <c r="Z25" s="83">
        <v>0</v>
      </c>
      <c r="AA25" s="83">
        <v>0</v>
      </c>
      <c r="AB25" s="83">
        <v>0</v>
      </c>
      <c r="AC25" s="83">
        <v>0</v>
      </c>
      <c r="AD25" s="83">
        <v>0</v>
      </c>
      <c r="AE25" s="83">
        <v>0</v>
      </c>
      <c r="AF25" s="83">
        <v>0</v>
      </c>
      <c r="AG25" s="83">
        <v>0</v>
      </c>
      <c r="AH25" s="83">
        <v>0</v>
      </c>
      <c r="AI25" s="83">
        <v>0</v>
      </c>
      <c r="AJ25" s="83">
        <v>0</v>
      </c>
      <c r="AK25" s="83">
        <v>0</v>
      </c>
      <c r="AL25" s="83">
        <v>0</v>
      </c>
      <c r="AM25" s="83">
        <v>0</v>
      </c>
      <c r="AN25" s="83">
        <v>0</v>
      </c>
      <c r="AO25" s="83">
        <v>0</v>
      </c>
      <c r="AP25" s="83">
        <v>0</v>
      </c>
      <c r="AQ25" s="83">
        <v>0</v>
      </c>
      <c r="AR25" s="83">
        <v>0</v>
      </c>
      <c r="AS25" s="83">
        <v>0</v>
      </c>
      <c r="AT25" s="83">
        <v>0</v>
      </c>
      <c r="AU25" s="83">
        <v>0</v>
      </c>
      <c r="AV25" s="83">
        <v>0</v>
      </c>
      <c r="AW25" s="83">
        <v>0</v>
      </c>
      <c r="AX25" s="83">
        <v>0</v>
      </c>
      <c r="AY25" s="83">
        <v>0</v>
      </c>
      <c r="AZ25" s="83">
        <v>0</v>
      </c>
      <c r="BA25" s="83">
        <v>0</v>
      </c>
      <c r="BB25" s="83">
        <v>0</v>
      </c>
      <c r="BC25" s="83">
        <v>0</v>
      </c>
      <c r="BD25" s="83">
        <v>0</v>
      </c>
      <c r="BE25" s="83">
        <v>0</v>
      </c>
      <c r="BF25" s="83">
        <v>0</v>
      </c>
      <c r="BG25" s="83">
        <v>0</v>
      </c>
      <c r="BH25" s="83">
        <v>0</v>
      </c>
      <c r="BI25" s="83">
        <v>0</v>
      </c>
      <c r="BJ25" s="83">
        <v>0</v>
      </c>
      <c r="BK25" s="83">
        <v>0</v>
      </c>
      <c r="BL25" s="83">
        <v>0</v>
      </c>
      <c r="BM25" s="83">
        <v>0</v>
      </c>
      <c r="BN25" s="83">
        <v>0</v>
      </c>
      <c r="BO25" s="83">
        <v>0</v>
      </c>
      <c r="BP25" s="83">
        <v>0</v>
      </c>
      <c r="BQ25" s="83">
        <v>0</v>
      </c>
      <c r="BR25" s="83">
        <v>0</v>
      </c>
      <c r="BS25" s="83">
        <v>0</v>
      </c>
      <c r="BT25" s="83">
        <v>0</v>
      </c>
      <c r="BU25" s="83">
        <v>0</v>
      </c>
      <c r="BV25" s="83">
        <v>0</v>
      </c>
      <c r="BW25" s="83">
        <v>0</v>
      </c>
      <c r="BX25" s="83">
        <v>0</v>
      </c>
      <c r="BY25" s="83">
        <v>0</v>
      </c>
      <c r="BZ25" s="83">
        <v>0</v>
      </c>
      <c r="CA25" s="83">
        <v>0</v>
      </c>
      <c r="CB25" s="83">
        <v>0</v>
      </c>
      <c r="CC25" s="83">
        <v>0</v>
      </c>
      <c r="CD25" s="83">
        <v>0</v>
      </c>
      <c r="CE25" s="83">
        <v>0</v>
      </c>
      <c r="CF25" s="83">
        <v>0</v>
      </c>
      <c r="CG25" s="83">
        <v>0</v>
      </c>
      <c r="CH25" s="83">
        <v>0</v>
      </c>
      <c r="CI25" s="83">
        <v>0</v>
      </c>
      <c r="CJ25" s="83">
        <v>0</v>
      </c>
      <c r="CK25" s="83">
        <v>0</v>
      </c>
      <c r="CL25" s="83">
        <v>0</v>
      </c>
      <c r="CM25" s="83">
        <v>0</v>
      </c>
      <c r="CN25" s="83">
        <v>0</v>
      </c>
      <c r="CO25" s="83">
        <v>0</v>
      </c>
      <c r="CP25" s="83">
        <v>0</v>
      </c>
      <c r="CQ25" s="83">
        <v>0</v>
      </c>
      <c r="CR25" s="83">
        <v>0</v>
      </c>
      <c r="CS25" s="83">
        <v>0</v>
      </c>
      <c r="CT25" s="83">
        <v>0</v>
      </c>
      <c r="CU25" s="83">
        <v>0</v>
      </c>
      <c r="CV25" s="83">
        <v>0</v>
      </c>
      <c r="CW25" s="83">
        <v>0</v>
      </c>
      <c r="CX25" s="83">
        <v>0</v>
      </c>
      <c r="CY25" s="83">
        <v>0</v>
      </c>
      <c r="CZ25" s="83">
        <v>0</v>
      </c>
      <c r="DA25" s="83">
        <v>0</v>
      </c>
      <c r="DB25" s="83">
        <v>0</v>
      </c>
      <c r="DC25" s="83">
        <v>0</v>
      </c>
      <c r="DD25" s="83">
        <v>0</v>
      </c>
      <c r="DE25" s="83">
        <v>0</v>
      </c>
      <c r="DF25" s="83">
        <v>0</v>
      </c>
      <c r="DG25" s="83">
        <v>0</v>
      </c>
      <c r="DH25" s="83">
        <v>0</v>
      </c>
      <c r="DI25" s="83">
        <v>0</v>
      </c>
    </row>
    <row r="26" spans="1:113" ht="19.5" customHeight="1">
      <c r="A26" s="81" t="s">
        <v>36</v>
      </c>
      <c r="B26" s="81" t="s">
        <v>36</v>
      </c>
      <c r="C26" s="81" t="s">
        <v>36</v>
      </c>
      <c r="D26" s="81" t="s">
        <v>366</v>
      </c>
      <c r="E26" s="82">
        <f t="shared" si="0"/>
        <v>4.54</v>
      </c>
      <c r="F26" s="82">
        <v>4.54</v>
      </c>
      <c r="G26" s="82">
        <v>0</v>
      </c>
      <c r="H26" s="82">
        <v>0</v>
      </c>
      <c r="I26" s="82">
        <v>0</v>
      </c>
      <c r="J26" s="82">
        <v>0</v>
      </c>
      <c r="K26" s="82">
        <v>0</v>
      </c>
      <c r="L26" s="82">
        <v>0</v>
      </c>
      <c r="M26" s="82">
        <v>0</v>
      </c>
      <c r="N26" s="82">
        <v>0</v>
      </c>
      <c r="O26" s="83">
        <v>0</v>
      </c>
      <c r="P26" s="83">
        <v>4.54</v>
      </c>
      <c r="Q26" s="83">
        <v>0</v>
      </c>
      <c r="R26" s="83">
        <v>0</v>
      </c>
      <c r="S26" s="83">
        <v>0</v>
      </c>
      <c r="T26" s="83">
        <v>0</v>
      </c>
      <c r="U26" s="83">
        <v>0</v>
      </c>
      <c r="V26" s="83">
        <v>0</v>
      </c>
      <c r="W26" s="83">
        <v>0</v>
      </c>
      <c r="X26" s="83">
        <v>0</v>
      </c>
      <c r="Y26" s="83">
        <v>0</v>
      </c>
      <c r="Z26" s="83">
        <v>0</v>
      </c>
      <c r="AA26" s="83">
        <v>0</v>
      </c>
      <c r="AB26" s="83">
        <v>0</v>
      </c>
      <c r="AC26" s="83">
        <v>0</v>
      </c>
      <c r="AD26" s="83">
        <v>0</v>
      </c>
      <c r="AE26" s="83">
        <v>0</v>
      </c>
      <c r="AF26" s="83">
        <v>0</v>
      </c>
      <c r="AG26" s="83">
        <v>0</v>
      </c>
      <c r="AH26" s="83">
        <v>0</v>
      </c>
      <c r="AI26" s="83">
        <v>0</v>
      </c>
      <c r="AJ26" s="83">
        <v>0</v>
      </c>
      <c r="AK26" s="83">
        <v>0</v>
      </c>
      <c r="AL26" s="83">
        <v>0</v>
      </c>
      <c r="AM26" s="83">
        <v>0</v>
      </c>
      <c r="AN26" s="83">
        <v>0</v>
      </c>
      <c r="AO26" s="83">
        <v>0</v>
      </c>
      <c r="AP26" s="83">
        <v>0</v>
      </c>
      <c r="AQ26" s="83">
        <v>0</v>
      </c>
      <c r="AR26" s="83">
        <v>0</v>
      </c>
      <c r="AS26" s="83">
        <v>0</v>
      </c>
      <c r="AT26" s="83">
        <v>0</v>
      </c>
      <c r="AU26" s="83">
        <v>0</v>
      </c>
      <c r="AV26" s="83">
        <v>0</v>
      </c>
      <c r="AW26" s="83">
        <v>0</v>
      </c>
      <c r="AX26" s="83">
        <v>0</v>
      </c>
      <c r="AY26" s="83">
        <v>0</v>
      </c>
      <c r="AZ26" s="83">
        <v>0</v>
      </c>
      <c r="BA26" s="83">
        <v>0</v>
      </c>
      <c r="BB26" s="83">
        <v>0</v>
      </c>
      <c r="BC26" s="83">
        <v>0</v>
      </c>
      <c r="BD26" s="83">
        <v>0</v>
      </c>
      <c r="BE26" s="83">
        <v>0</v>
      </c>
      <c r="BF26" s="83">
        <v>0</v>
      </c>
      <c r="BG26" s="83">
        <v>0</v>
      </c>
      <c r="BH26" s="83">
        <v>0</v>
      </c>
      <c r="BI26" s="83">
        <v>0</v>
      </c>
      <c r="BJ26" s="83">
        <v>0</v>
      </c>
      <c r="BK26" s="83">
        <v>0</v>
      </c>
      <c r="BL26" s="83">
        <v>0</v>
      </c>
      <c r="BM26" s="83">
        <v>0</v>
      </c>
      <c r="BN26" s="83">
        <v>0</v>
      </c>
      <c r="BO26" s="83">
        <v>0</v>
      </c>
      <c r="BP26" s="83">
        <v>0</v>
      </c>
      <c r="BQ26" s="83">
        <v>0</v>
      </c>
      <c r="BR26" s="83">
        <v>0</v>
      </c>
      <c r="BS26" s="83">
        <v>0</v>
      </c>
      <c r="BT26" s="83">
        <v>0</v>
      </c>
      <c r="BU26" s="83">
        <v>0</v>
      </c>
      <c r="BV26" s="83">
        <v>0</v>
      </c>
      <c r="BW26" s="83">
        <v>0</v>
      </c>
      <c r="BX26" s="83">
        <v>0</v>
      </c>
      <c r="BY26" s="83">
        <v>0</v>
      </c>
      <c r="BZ26" s="83">
        <v>0</v>
      </c>
      <c r="CA26" s="83">
        <v>0</v>
      </c>
      <c r="CB26" s="83">
        <v>0</v>
      </c>
      <c r="CC26" s="83">
        <v>0</v>
      </c>
      <c r="CD26" s="83">
        <v>0</v>
      </c>
      <c r="CE26" s="83">
        <v>0</v>
      </c>
      <c r="CF26" s="83">
        <v>0</v>
      </c>
      <c r="CG26" s="83">
        <v>0</v>
      </c>
      <c r="CH26" s="83">
        <v>0</v>
      </c>
      <c r="CI26" s="83">
        <v>0</v>
      </c>
      <c r="CJ26" s="83">
        <v>0</v>
      </c>
      <c r="CK26" s="83">
        <v>0</v>
      </c>
      <c r="CL26" s="83">
        <v>0</v>
      </c>
      <c r="CM26" s="83">
        <v>0</v>
      </c>
      <c r="CN26" s="83">
        <v>0</v>
      </c>
      <c r="CO26" s="83">
        <v>0</v>
      </c>
      <c r="CP26" s="83">
        <v>0</v>
      </c>
      <c r="CQ26" s="83">
        <v>0</v>
      </c>
      <c r="CR26" s="83">
        <v>0</v>
      </c>
      <c r="CS26" s="83">
        <v>0</v>
      </c>
      <c r="CT26" s="83">
        <v>0</v>
      </c>
      <c r="CU26" s="83">
        <v>0</v>
      </c>
      <c r="CV26" s="83">
        <v>0</v>
      </c>
      <c r="CW26" s="83">
        <v>0</v>
      </c>
      <c r="CX26" s="83">
        <v>0</v>
      </c>
      <c r="CY26" s="83">
        <v>0</v>
      </c>
      <c r="CZ26" s="83">
        <v>0</v>
      </c>
      <c r="DA26" s="83">
        <v>0</v>
      </c>
      <c r="DB26" s="83">
        <v>0</v>
      </c>
      <c r="DC26" s="83">
        <v>0</v>
      </c>
      <c r="DD26" s="83">
        <v>0</v>
      </c>
      <c r="DE26" s="83">
        <v>0</v>
      </c>
      <c r="DF26" s="83">
        <v>0</v>
      </c>
      <c r="DG26" s="83">
        <v>0</v>
      </c>
      <c r="DH26" s="83">
        <v>0</v>
      </c>
      <c r="DI26" s="83">
        <v>0</v>
      </c>
    </row>
    <row r="27" spans="1:113" ht="19.5" customHeight="1">
      <c r="A27" s="81" t="s">
        <v>87</v>
      </c>
      <c r="B27" s="81" t="s">
        <v>114</v>
      </c>
      <c r="C27" s="81" t="s">
        <v>114</v>
      </c>
      <c r="D27" s="81" t="s">
        <v>125</v>
      </c>
      <c r="E27" s="82">
        <f t="shared" si="0"/>
        <v>4.54</v>
      </c>
      <c r="F27" s="82">
        <v>4.54</v>
      </c>
      <c r="G27" s="82">
        <v>0</v>
      </c>
      <c r="H27" s="82">
        <v>0</v>
      </c>
      <c r="I27" s="82">
        <v>0</v>
      </c>
      <c r="J27" s="82">
        <v>0</v>
      </c>
      <c r="K27" s="82">
        <v>0</v>
      </c>
      <c r="L27" s="82">
        <v>0</v>
      </c>
      <c r="M27" s="82">
        <v>0</v>
      </c>
      <c r="N27" s="82">
        <v>0</v>
      </c>
      <c r="O27" s="83">
        <v>0</v>
      </c>
      <c r="P27" s="83">
        <v>4.54</v>
      </c>
      <c r="Q27" s="83">
        <v>0</v>
      </c>
      <c r="R27" s="83">
        <v>0</v>
      </c>
      <c r="S27" s="83">
        <v>0</v>
      </c>
      <c r="T27" s="83">
        <v>0</v>
      </c>
      <c r="U27" s="83">
        <v>0</v>
      </c>
      <c r="V27" s="83">
        <v>0</v>
      </c>
      <c r="W27" s="83">
        <v>0</v>
      </c>
      <c r="X27" s="83">
        <v>0</v>
      </c>
      <c r="Y27" s="83">
        <v>0</v>
      </c>
      <c r="Z27" s="83">
        <v>0</v>
      </c>
      <c r="AA27" s="83">
        <v>0</v>
      </c>
      <c r="AB27" s="83">
        <v>0</v>
      </c>
      <c r="AC27" s="83">
        <v>0</v>
      </c>
      <c r="AD27" s="83">
        <v>0</v>
      </c>
      <c r="AE27" s="83">
        <v>0</v>
      </c>
      <c r="AF27" s="83">
        <v>0</v>
      </c>
      <c r="AG27" s="83">
        <v>0</v>
      </c>
      <c r="AH27" s="83">
        <v>0</v>
      </c>
      <c r="AI27" s="83">
        <v>0</v>
      </c>
      <c r="AJ27" s="83">
        <v>0</v>
      </c>
      <c r="AK27" s="83">
        <v>0</v>
      </c>
      <c r="AL27" s="83">
        <v>0</v>
      </c>
      <c r="AM27" s="83">
        <v>0</v>
      </c>
      <c r="AN27" s="83">
        <v>0</v>
      </c>
      <c r="AO27" s="83">
        <v>0</v>
      </c>
      <c r="AP27" s="83">
        <v>0</v>
      </c>
      <c r="AQ27" s="83">
        <v>0</v>
      </c>
      <c r="AR27" s="83">
        <v>0</v>
      </c>
      <c r="AS27" s="83">
        <v>0</v>
      </c>
      <c r="AT27" s="83">
        <v>0</v>
      </c>
      <c r="AU27" s="83">
        <v>0</v>
      </c>
      <c r="AV27" s="83">
        <v>0</v>
      </c>
      <c r="AW27" s="83">
        <v>0</v>
      </c>
      <c r="AX27" s="83">
        <v>0</v>
      </c>
      <c r="AY27" s="83">
        <v>0</v>
      </c>
      <c r="AZ27" s="83">
        <v>0</v>
      </c>
      <c r="BA27" s="83">
        <v>0</v>
      </c>
      <c r="BB27" s="83">
        <v>0</v>
      </c>
      <c r="BC27" s="83">
        <v>0</v>
      </c>
      <c r="BD27" s="83">
        <v>0</v>
      </c>
      <c r="BE27" s="83">
        <v>0</v>
      </c>
      <c r="BF27" s="83">
        <v>0</v>
      </c>
      <c r="BG27" s="83">
        <v>0</v>
      </c>
      <c r="BH27" s="83">
        <v>0</v>
      </c>
      <c r="BI27" s="83">
        <v>0</v>
      </c>
      <c r="BJ27" s="83">
        <v>0</v>
      </c>
      <c r="BK27" s="83">
        <v>0</v>
      </c>
      <c r="BL27" s="83">
        <v>0</v>
      </c>
      <c r="BM27" s="83">
        <v>0</v>
      </c>
      <c r="BN27" s="83">
        <v>0</v>
      </c>
      <c r="BO27" s="83">
        <v>0</v>
      </c>
      <c r="BP27" s="83">
        <v>0</v>
      </c>
      <c r="BQ27" s="83">
        <v>0</v>
      </c>
      <c r="BR27" s="83">
        <v>0</v>
      </c>
      <c r="BS27" s="83">
        <v>0</v>
      </c>
      <c r="BT27" s="83">
        <v>0</v>
      </c>
      <c r="BU27" s="83">
        <v>0</v>
      </c>
      <c r="BV27" s="83">
        <v>0</v>
      </c>
      <c r="BW27" s="83">
        <v>0</v>
      </c>
      <c r="BX27" s="83">
        <v>0</v>
      </c>
      <c r="BY27" s="83">
        <v>0</v>
      </c>
      <c r="BZ27" s="83">
        <v>0</v>
      </c>
      <c r="CA27" s="83">
        <v>0</v>
      </c>
      <c r="CB27" s="83">
        <v>0</v>
      </c>
      <c r="CC27" s="83">
        <v>0</v>
      </c>
      <c r="CD27" s="83">
        <v>0</v>
      </c>
      <c r="CE27" s="83">
        <v>0</v>
      </c>
      <c r="CF27" s="83">
        <v>0</v>
      </c>
      <c r="CG27" s="83">
        <v>0</v>
      </c>
      <c r="CH27" s="83">
        <v>0</v>
      </c>
      <c r="CI27" s="83">
        <v>0</v>
      </c>
      <c r="CJ27" s="83">
        <v>0</v>
      </c>
      <c r="CK27" s="83">
        <v>0</v>
      </c>
      <c r="CL27" s="83">
        <v>0</v>
      </c>
      <c r="CM27" s="83">
        <v>0</v>
      </c>
      <c r="CN27" s="83">
        <v>0</v>
      </c>
      <c r="CO27" s="83">
        <v>0</v>
      </c>
      <c r="CP27" s="83">
        <v>0</v>
      </c>
      <c r="CQ27" s="83">
        <v>0</v>
      </c>
      <c r="CR27" s="83">
        <v>0</v>
      </c>
      <c r="CS27" s="83">
        <v>0</v>
      </c>
      <c r="CT27" s="83">
        <v>0</v>
      </c>
      <c r="CU27" s="83">
        <v>0</v>
      </c>
      <c r="CV27" s="83">
        <v>0</v>
      </c>
      <c r="CW27" s="83">
        <v>0</v>
      </c>
      <c r="CX27" s="83">
        <v>0</v>
      </c>
      <c r="CY27" s="83">
        <v>0</v>
      </c>
      <c r="CZ27" s="83">
        <v>0</v>
      </c>
      <c r="DA27" s="83">
        <v>0</v>
      </c>
      <c r="DB27" s="83">
        <v>0</v>
      </c>
      <c r="DC27" s="83">
        <v>0</v>
      </c>
      <c r="DD27" s="83">
        <v>0</v>
      </c>
      <c r="DE27" s="83">
        <v>0</v>
      </c>
      <c r="DF27" s="83">
        <v>0</v>
      </c>
      <c r="DG27" s="83">
        <v>0</v>
      </c>
      <c r="DH27" s="83">
        <v>0</v>
      </c>
      <c r="DI27" s="83">
        <v>0</v>
      </c>
    </row>
    <row r="28" spans="1:113" ht="19.5" customHeight="1">
      <c r="A28" s="81" t="s">
        <v>36</v>
      </c>
      <c r="B28" s="81" t="s">
        <v>36</v>
      </c>
      <c r="C28" s="81" t="s">
        <v>36</v>
      </c>
      <c r="D28" s="81" t="s">
        <v>367</v>
      </c>
      <c r="E28" s="82">
        <f t="shared" si="0"/>
        <v>749.57</v>
      </c>
      <c r="F28" s="82">
        <v>749.57</v>
      </c>
      <c r="G28" s="82">
        <v>0</v>
      </c>
      <c r="H28" s="82">
        <v>0</v>
      </c>
      <c r="I28" s="82">
        <v>0</v>
      </c>
      <c r="J28" s="82">
        <v>0</v>
      </c>
      <c r="K28" s="82">
        <v>0</v>
      </c>
      <c r="L28" s="82">
        <v>0</v>
      </c>
      <c r="M28" s="82">
        <v>0</v>
      </c>
      <c r="N28" s="82">
        <v>691.92</v>
      </c>
      <c r="O28" s="83">
        <v>46.92</v>
      </c>
      <c r="P28" s="83">
        <v>10.73</v>
      </c>
      <c r="Q28" s="83">
        <v>0</v>
      </c>
      <c r="R28" s="83">
        <v>0</v>
      </c>
      <c r="S28" s="83">
        <v>0</v>
      </c>
      <c r="T28" s="83">
        <v>0</v>
      </c>
      <c r="U28" s="83">
        <v>0</v>
      </c>
      <c r="V28" s="83">
        <v>0</v>
      </c>
      <c r="W28" s="83">
        <v>0</v>
      </c>
      <c r="X28" s="83">
        <v>0</v>
      </c>
      <c r="Y28" s="83">
        <v>0</v>
      </c>
      <c r="Z28" s="83">
        <v>0</v>
      </c>
      <c r="AA28" s="83">
        <v>0</v>
      </c>
      <c r="AB28" s="83">
        <v>0</v>
      </c>
      <c r="AC28" s="83">
        <v>0</v>
      </c>
      <c r="AD28" s="83">
        <v>0</v>
      </c>
      <c r="AE28" s="83">
        <v>0</v>
      </c>
      <c r="AF28" s="83">
        <v>0</v>
      </c>
      <c r="AG28" s="83">
        <v>0</v>
      </c>
      <c r="AH28" s="83">
        <v>0</v>
      </c>
      <c r="AI28" s="83">
        <v>0</v>
      </c>
      <c r="AJ28" s="83">
        <v>0</v>
      </c>
      <c r="AK28" s="83">
        <v>0</v>
      </c>
      <c r="AL28" s="83">
        <v>0</v>
      </c>
      <c r="AM28" s="83">
        <v>0</v>
      </c>
      <c r="AN28" s="83">
        <v>0</v>
      </c>
      <c r="AO28" s="83">
        <v>0</v>
      </c>
      <c r="AP28" s="83">
        <v>0</v>
      </c>
      <c r="AQ28" s="83">
        <v>0</v>
      </c>
      <c r="AR28" s="83">
        <v>0</v>
      </c>
      <c r="AS28" s="83">
        <v>0</v>
      </c>
      <c r="AT28" s="83">
        <v>0</v>
      </c>
      <c r="AU28" s="83">
        <v>0</v>
      </c>
      <c r="AV28" s="83">
        <v>0</v>
      </c>
      <c r="AW28" s="83">
        <v>0</v>
      </c>
      <c r="AX28" s="83">
        <v>0</v>
      </c>
      <c r="AY28" s="83">
        <v>0</v>
      </c>
      <c r="AZ28" s="83">
        <v>0</v>
      </c>
      <c r="BA28" s="83">
        <v>0</v>
      </c>
      <c r="BB28" s="83">
        <v>0</v>
      </c>
      <c r="BC28" s="83">
        <v>0</v>
      </c>
      <c r="BD28" s="83">
        <v>0</v>
      </c>
      <c r="BE28" s="83">
        <v>0</v>
      </c>
      <c r="BF28" s="83">
        <v>0</v>
      </c>
      <c r="BG28" s="83">
        <v>0</v>
      </c>
      <c r="BH28" s="83">
        <v>0</v>
      </c>
      <c r="BI28" s="83">
        <v>0</v>
      </c>
      <c r="BJ28" s="83">
        <v>0</v>
      </c>
      <c r="BK28" s="83">
        <v>0</v>
      </c>
      <c r="BL28" s="83">
        <v>0</v>
      </c>
      <c r="BM28" s="83">
        <v>0</v>
      </c>
      <c r="BN28" s="83">
        <v>0</v>
      </c>
      <c r="BO28" s="83">
        <v>0</v>
      </c>
      <c r="BP28" s="83">
        <v>0</v>
      </c>
      <c r="BQ28" s="83">
        <v>0</v>
      </c>
      <c r="BR28" s="83">
        <v>0</v>
      </c>
      <c r="BS28" s="83">
        <v>0</v>
      </c>
      <c r="BT28" s="83">
        <v>0</v>
      </c>
      <c r="BU28" s="83">
        <v>0</v>
      </c>
      <c r="BV28" s="83">
        <v>0</v>
      </c>
      <c r="BW28" s="83">
        <v>0</v>
      </c>
      <c r="BX28" s="83">
        <v>0</v>
      </c>
      <c r="BY28" s="83">
        <v>0</v>
      </c>
      <c r="BZ28" s="83">
        <v>0</v>
      </c>
      <c r="CA28" s="83">
        <v>0</v>
      </c>
      <c r="CB28" s="83">
        <v>0</v>
      </c>
      <c r="CC28" s="83">
        <v>0</v>
      </c>
      <c r="CD28" s="83">
        <v>0</v>
      </c>
      <c r="CE28" s="83">
        <v>0</v>
      </c>
      <c r="CF28" s="83">
        <v>0</v>
      </c>
      <c r="CG28" s="83">
        <v>0</v>
      </c>
      <c r="CH28" s="83">
        <v>0</v>
      </c>
      <c r="CI28" s="83">
        <v>0</v>
      </c>
      <c r="CJ28" s="83">
        <v>0</v>
      </c>
      <c r="CK28" s="83">
        <v>0</v>
      </c>
      <c r="CL28" s="83">
        <v>0</v>
      </c>
      <c r="CM28" s="83">
        <v>0</v>
      </c>
      <c r="CN28" s="83">
        <v>0</v>
      </c>
      <c r="CO28" s="83">
        <v>0</v>
      </c>
      <c r="CP28" s="83">
        <v>0</v>
      </c>
      <c r="CQ28" s="83">
        <v>0</v>
      </c>
      <c r="CR28" s="83">
        <v>0</v>
      </c>
      <c r="CS28" s="83">
        <v>0</v>
      </c>
      <c r="CT28" s="83">
        <v>0</v>
      </c>
      <c r="CU28" s="83">
        <v>0</v>
      </c>
      <c r="CV28" s="83">
        <v>0</v>
      </c>
      <c r="CW28" s="83">
        <v>0</v>
      </c>
      <c r="CX28" s="83">
        <v>0</v>
      </c>
      <c r="CY28" s="83">
        <v>0</v>
      </c>
      <c r="CZ28" s="83">
        <v>0</v>
      </c>
      <c r="DA28" s="83">
        <v>0</v>
      </c>
      <c r="DB28" s="83">
        <v>0</v>
      </c>
      <c r="DC28" s="83">
        <v>0</v>
      </c>
      <c r="DD28" s="83">
        <v>0</v>
      </c>
      <c r="DE28" s="83">
        <v>0</v>
      </c>
      <c r="DF28" s="83">
        <v>0</v>
      </c>
      <c r="DG28" s="83">
        <v>0</v>
      </c>
      <c r="DH28" s="83">
        <v>0</v>
      </c>
      <c r="DI28" s="83">
        <v>0</v>
      </c>
    </row>
    <row r="29" spans="1:113" ht="19.5" customHeight="1">
      <c r="A29" s="81" t="s">
        <v>36</v>
      </c>
      <c r="B29" s="81" t="s">
        <v>36</v>
      </c>
      <c r="C29" s="81" t="s">
        <v>36</v>
      </c>
      <c r="D29" s="81" t="s">
        <v>368</v>
      </c>
      <c r="E29" s="82">
        <f t="shared" si="0"/>
        <v>749.57</v>
      </c>
      <c r="F29" s="82">
        <v>749.57</v>
      </c>
      <c r="G29" s="82">
        <v>0</v>
      </c>
      <c r="H29" s="82">
        <v>0</v>
      </c>
      <c r="I29" s="82">
        <v>0</v>
      </c>
      <c r="J29" s="82">
        <v>0</v>
      </c>
      <c r="K29" s="82">
        <v>0</v>
      </c>
      <c r="L29" s="82">
        <v>0</v>
      </c>
      <c r="M29" s="82">
        <v>0</v>
      </c>
      <c r="N29" s="82">
        <v>691.92</v>
      </c>
      <c r="O29" s="83">
        <v>46.92</v>
      </c>
      <c r="P29" s="83">
        <v>10.73</v>
      </c>
      <c r="Q29" s="83">
        <v>0</v>
      </c>
      <c r="R29" s="83">
        <v>0</v>
      </c>
      <c r="S29" s="83">
        <v>0</v>
      </c>
      <c r="T29" s="83">
        <v>0</v>
      </c>
      <c r="U29" s="83">
        <v>0</v>
      </c>
      <c r="V29" s="83">
        <v>0</v>
      </c>
      <c r="W29" s="83">
        <v>0</v>
      </c>
      <c r="X29" s="83">
        <v>0</v>
      </c>
      <c r="Y29" s="83">
        <v>0</v>
      </c>
      <c r="Z29" s="83">
        <v>0</v>
      </c>
      <c r="AA29" s="83">
        <v>0</v>
      </c>
      <c r="AB29" s="83">
        <v>0</v>
      </c>
      <c r="AC29" s="83">
        <v>0</v>
      </c>
      <c r="AD29" s="83">
        <v>0</v>
      </c>
      <c r="AE29" s="83">
        <v>0</v>
      </c>
      <c r="AF29" s="83">
        <v>0</v>
      </c>
      <c r="AG29" s="83">
        <v>0</v>
      </c>
      <c r="AH29" s="83">
        <v>0</v>
      </c>
      <c r="AI29" s="83">
        <v>0</v>
      </c>
      <c r="AJ29" s="83">
        <v>0</v>
      </c>
      <c r="AK29" s="83">
        <v>0</v>
      </c>
      <c r="AL29" s="83">
        <v>0</v>
      </c>
      <c r="AM29" s="83">
        <v>0</v>
      </c>
      <c r="AN29" s="83">
        <v>0</v>
      </c>
      <c r="AO29" s="83">
        <v>0</v>
      </c>
      <c r="AP29" s="83">
        <v>0</v>
      </c>
      <c r="AQ29" s="83">
        <v>0</v>
      </c>
      <c r="AR29" s="83">
        <v>0</v>
      </c>
      <c r="AS29" s="83">
        <v>0</v>
      </c>
      <c r="AT29" s="83">
        <v>0</v>
      </c>
      <c r="AU29" s="83">
        <v>0</v>
      </c>
      <c r="AV29" s="83">
        <v>0</v>
      </c>
      <c r="AW29" s="83">
        <v>0</v>
      </c>
      <c r="AX29" s="83">
        <v>0</v>
      </c>
      <c r="AY29" s="83">
        <v>0</v>
      </c>
      <c r="AZ29" s="83">
        <v>0</v>
      </c>
      <c r="BA29" s="83">
        <v>0</v>
      </c>
      <c r="BB29" s="83">
        <v>0</v>
      </c>
      <c r="BC29" s="83">
        <v>0</v>
      </c>
      <c r="BD29" s="83">
        <v>0</v>
      </c>
      <c r="BE29" s="83">
        <v>0</v>
      </c>
      <c r="BF29" s="83">
        <v>0</v>
      </c>
      <c r="BG29" s="83">
        <v>0</v>
      </c>
      <c r="BH29" s="83">
        <v>0</v>
      </c>
      <c r="BI29" s="83">
        <v>0</v>
      </c>
      <c r="BJ29" s="83">
        <v>0</v>
      </c>
      <c r="BK29" s="83">
        <v>0</v>
      </c>
      <c r="BL29" s="83">
        <v>0</v>
      </c>
      <c r="BM29" s="83">
        <v>0</v>
      </c>
      <c r="BN29" s="83">
        <v>0</v>
      </c>
      <c r="BO29" s="83">
        <v>0</v>
      </c>
      <c r="BP29" s="83">
        <v>0</v>
      </c>
      <c r="BQ29" s="83">
        <v>0</v>
      </c>
      <c r="BR29" s="83">
        <v>0</v>
      </c>
      <c r="BS29" s="83">
        <v>0</v>
      </c>
      <c r="BT29" s="83">
        <v>0</v>
      </c>
      <c r="BU29" s="83">
        <v>0</v>
      </c>
      <c r="BV29" s="83">
        <v>0</v>
      </c>
      <c r="BW29" s="83">
        <v>0</v>
      </c>
      <c r="BX29" s="83">
        <v>0</v>
      </c>
      <c r="BY29" s="83">
        <v>0</v>
      </c>
      <c r="BZ29" s="83">
        <v>0</v>
      </c>
      <c r="CA29" s="83">
        <v>0</v>
      </c>
      <c r="CB29" s="83">
        <v>0</v>
      </c>
      <c r="CC29" s="83">
        <v>0</v>
      </c>
      <c r="CD29" s="83">
        <v>0</v>
      </c>
      <c r="CE29" s="83">
        <v>0</v>
      </c>
      <c r="CF29" s="83">
        <v>0</v>
      </c>
      <c r="CG29" s="83">
        <v>0</v>
      </c>
      <c r="CH29" s="83">
        <v>0</v>
      </c>
      <c r="CI29" s="83">
        <v>0</v>
      </c>
      <c r="CJ29" s="83">
        <v>0</v>
      </c>
      <c r="CK29" s="83">
        <v>0</v>
      </c>
      <c r="CL29" s="83">
        <v>0</v>
      </c>
      <c r="CM29" s="83">
        <v>0</v>
      </c>
      <c r="CN29" s="83">
        <v>0</v>
      </c>
      <c r="CO29" s="83">
        <v>0</v>
      </c>
      <c r="CP29" s="83">
        <v>0</v>
      </c>
      <c r="CQ29" s="83">
        <v>0</v>
      </c>
      <c r="CR29" s="83">
        <v>0</v>
      </c>
      <c r="CS29" s="83">
        <v>0</v>
      </c>
      <c r="CT29" s="83">
        <v>0</v>
      </c>
      <c r="CU29" s="83">
        <v>0</v>
      </c>
      <c r="CV29" s="83">
        <v>0</v>
      </c>
      <c r="CW29" s="83">
        <v>0</v>
      </c>
      <c r="CX29" s="83">
        <v>0</v>
      </c>
      <c r="CY29" s="83">
        <v>0</v>
      </c>
      <c r="CZ29" s="83">
        <v>0</v>
      </c>
      <c r="DA29" s="83">
        <v>0</v>
      </c>
      <c r="DB29" s="83">
        <v>0</v>
      </c>
      <c r="DC29" s="83">
        <v>0</v>
      </c>
      <c r="DD29" s="83">
        <v>0</v>
      </c>
      <c r="DE29" s="83">
        <v>0</v>
      </c>
      <c r="DF29" s="83">
        <v>0</v>
      </c>
      <c r="DG29" s="83">
        <v>0</v>
      </c>
      <c r="DH29" s="83">
        <v>0</v>
      </c>
      <c r="DI29" s="83">
        <v>0</v>
      </c>
    </row>
    <row r="30" spans="1:113" ht="19.5" customHeight="1">
      <c r="A30" s="81" t="s">
        <v>92</v>
      </c>
      <c r="B30" s="81" t="s">
        <v>93</v>
      </c>
      <c r="C30" s="81" t="s">
        <v>89</v>
      </c>
      <c r="D30" s="81" t="s">
        <v>107</v>
      </c>
      <c r="E30" s="82">
        <f t="shared" si="0"/>
        <v>56.33</v>
      </c>
      <c r="F30" s="82">
        <v>56.33</v>
      </c>
      <c r="G30" s="82">
        <v>0</v>
      </c>
      <c r="H30" s="82">
        <v>0</v>
      </c>
      <c r="I30" s="82">
        <v>0</v>
      </c>
      <c r="J30" s="82">
        <v>0</v>
      </c>
      <c r="K30" s="82">
        <v>0</v>
      </c>
      <c r="L30" s="82">
        <v>0</v>
      </c>
      <c r="M30" s="82">
        <v>0</v>
      </c>
      <c r="N30" s="82">
        <v>56.33</v>
      </c>
      <c r="O30" s="83">
        <v>0</v>
      </c>
      <c r="P30" s="83">
        <v>0</v>
      </c>
      <c r="Q30" s="83">
        <v>0</v>
      </c>
      <c r="R30" s="83">
        <v>0</v>
      </c>
      <c r="S30" s="83">
        <v>0</v>
      </c>
      <c r="T30" s="83">
        <v>0</v>
      </c>
      <c r="U30" s="83">
        <v>0</v>
      </c>
      <c r="V30" s="83">
        <v>0</v>
      </c>
      <c r="W30" s="83">
        <v>0</v>
      </c>
      <c r="X30" s="83">
        <v>0</v>
      </c>
      <c r="Y30" s="83">
        <v>0</v>
      </c>
      <c r="Z30" s="83">
        <v>0</v>
      </c>
      <c r="AA30" s="83">
        <v>0</v>
      </c>
      <c r="AB30" s="83">
        <v>0</v>
      </c>
      <c r="AC30" s="83">
        <v>0</v>
      </c>
      <c r="AD30" s="83">
        <v>0</v>
      </c>
      <c r="AE30" s="83">
        <v>0</v>
      </c>
      <c r="AF30" s="83">
        <v>0</v>
      </c>
      <c r="AG30" s="83">
        <v>0</v>
      </c>
      <c r="AH30" s="83">
        <v>0</v>
      </c>
      <c r="AI30" s="83">
        <v>0</v>
      </c>
      <c r="AJ30" s="83">
        <v>0</v>
      </c>
      <c r="AK30" s="83">
        <v>0</v>
      </c>
      <c r="AL30" s="83">
        <v>0</v>
      </c>
      <c r="AM30" s="83">
        <v>0</v>
      </c>
      <c r="AN30" s="83">
        <v>0</v>
      </c>
      <c r="AO30" s="83">
        <v>0</v>
      </c>
      <c r="AP30" s="83">
        <v>0</v>
      </c>
      <c r="AQ30" s="83">
        <v>0</v>
      </c>
      <c r="AR30" s="83">
        <v>0</v>
      </c>
      <c r="AS30" s="83">
        <v>0</v>
      </c>
      <c r="AT30" s="83">
        <v>0</v>
      </c>
      <c r="AU30" s="83">
        <v>0</v>
      </c>
      <c r="AV30" s="83">
        <v>0</v>
      </c>
      <c r="AW30" s="83">
        <v>0</v>
      </c>
      <c r="AX30" s="83">
        <v>0</v>
      </c>
      <c r="AY30" s="83">
        <v>0</v>
      </c>
      <c r="AZ30" s="83">
        <v>0</v>
      </c>
      <c r="BA30" s="83">
        <v>0</v>
      </c>
      <c r="BB30" s="83">
        <v>0</v>
      </c>
      <c r="BC30" s="83">
        <v>0</v>
      </c>
      <c r="BD30" s="83">
        <v>0</v>
      </c>
      <c r="BE30" s="83">
        <v>0</v>
      </c>
      <c r="BF30" s="83">
        <v>0</v>
      </c>
      <c r="BG30" s="83">
        <v>0</v>
      </c>
      <c r="BH30" s="83">
        <v>0</v>
      </c>
      <c r="BI30" s="83">
        <v>0</v>
      </c>
      <c r="BJ30" s="83">
        <v>0</v>
      </c>
      <c r="BK30" s="83">
        <v>0</v>
      </c>
      <c r="BL30" s="83">
        <v>0</v>
      </c>
      <c r="BM30" s="83">
        <v>0</v>
      </c>
      <c r="BN30" s="83">
        <v>0</v>
      </c>
      <c r="BO30" s="83">
        <v>0</v>
      </c>
      <c r="BP30" s="83">
        <v>0</v>
      </c>
      <c r="BQ30" s="83">
        <v>0</v>
      </c>
      <c r="BR30" s="83">
        <v>0</v>
      </c>
      <c r="BS30" s="83">
        <v>0</v>
      </c>
      <c r="BT30" s="83">
        <v>0</v>
      </c>
      <c r="BU30" s="83">
        <v>0</v>
      </c>
      <c r="BV30" s="83">
        <v>0</v>
      </c>
      <c r="BW30" s="83">
        <v>0</v>
      </c>
      <c r="BX30" s="83">
        <v>0</v>
      </c>
      <c r="BY30" s="83">
        <v>0</v>
      </c>
      <c r="BZ30" s="83">
        <v>0</v>
      </c>
      <c r="CA30" s="83">
        <v>0</v>
      </c>
      <c r="CB30" s="83">
        <v>0</v>
      </c>
      <c r="CC30" s="83">
        <v>0</v>
      </c>
      <c r="CD30" s="83">
        <v>0</v>
      </c>
      <c r="CE30" s="83">
        <v>0</v>
      </c>
      <c r="CF30" s="83">
        <v>0</v>
      </c>
      <c r="CG30" s="83">
        <v>0</v>
      </c>
      <c r="CH30" s="83">
        <v>0</v>
      </c>
      <c r="CI30" s="83">
        <v>0</v>
      </c>
      <c r="CJ30" s="83">
        <v>0</v>
      </c>
      <c r="CK30" s="83">
        <v>0</v>
      </c>
      <c r="CL30" s="83">
        <v>0</v>
      </c>
      <c r="CM30" s="83">
        <v>0</v>
      </c>
      <c r="CN30" s="83">
        <v>0</v>
      </c>
      <c r="CO30" s="83">
        <v>0</v>
      </c>
      <c r="CP30" s="83">
        <v>0</v>
      </c>
      <c r="CQ30" s="83">
        <v>0</v>
      </c>
      <c r="CR30" s="83">
        <v>0</v>
      </c>
      <c r="CS30" s="83">
        <v>0</v>
      </c>
      <c r="CT30" s="83">
        <v>0</v>
      </c>
      <c r="CU30" s="83">
        <v>0</v>
      </c>
      <c r="CV30" s="83">
        <v>0</v>
      </c>
      <c r="CW30" s="83">
        <v>0</v>
      </c>
      <c r="CX30" s="83">
        <v>0</v>
      </c>
      <c r="CY30" s="83">
        <v>0</v>
      </c>
      <c r="CZ30" s="83">
        <v>0</v>
      </c>
      <c r="DA30" s="83">
        <v>0</v>
      </c>
      <c r="DB30" s="83">
        <v>0</v>
      </c>
      <c r="DC30" s="83">
        <v>0</v>
      </c>
      <c r="DD30" s="83">
        <v>0</v>
      </c>
      <c r="DE30" s="83">
        <v>0</v>
      </c>
      <c r="DF30" s="83">
        <v>0</v>
      </c>
      <c r="DG30" s="83">
        <v>0</v>
      </c>
      <c r="DH30" s="83">
        <v>0</v>
      </c>
      <c r="DI30" s="83">
        <v>0</v>
      </c>
    </row>
    <row r="31" spans="1:113" ht="19.5" customHeight="1">
      <c r="A31" s="81" t="s">
        <v>92</v>
      </c>
      <c r="B31" s="81" t="s">
        <v>93</v>
      </c>
      <c r="C31" s="81" t="s">
        <v>94</v>
      </c>
      <c r="D31" s="81" t="s">
        <v>95</v>
      </c>
      <c r="E31" s="82">
        <f t="shared" si="0"/>
        <v>646.32</v>
      </c>
      <c r="F31" s="82">
        <v>646.32</v>
      </c>
      <c r="G31" s="82">
        <v>0</v>
      </c>
      <c r="H31" s="82">
        <v>0</v>
      </c>
      <c r="I31" s="82">
        <v>0</v>
      </c>
      <c r="J31" s="82">
        <v>0</v>
      </c>
      <c r="K31" s="82">
        <v>0</v>
      </c>
      <c r="L31" s="82">
        <v>0</v>
      </c>
      <c r="M31" s="82">
        <v>0</v>
      </c>
      <c r="N31" s="82">
        <v>635.59</v>
      </c>
      <c r="O31" s="83">
        <v>0</v>
      </c>
      <c r="P31" s="83">
        <v>10.73</v>
      </c>
      <c r="Q31" s="83">
        <v>0</v>
      </c>
      <c r="R31" s="83">
        <v>0</v>
      </c>
      <c r="S31" s="83">
        <v>0</v>
      </c>
      <c r="T31" s="83">
        <v>0</v>
      </c>
      <c r="U31" s="83">
        <v>0</v>
      </c>
      <c r="V31" s="83">
        <v>0</v>
      </c>
      <c r="W31" s="83">
        <v>0</v>
      </c>
      <c r="X31" s="83">
        <v>0</v>
      </c>
      <c r="Y31" s="83">
        <v>0</v>
      </c>
      <c r="Z31" s="83">
        <v>0</v>
      </c>
      <c r="AA31" s="83">
        <v>0</v>
      </c>
      <c r="AB31" s="83">
        <v>0</v>
      </c>
      <c r="AC31" s="83">
        <v>0</v>
      </c>
      <c r="AD31" s="83">
        <v>0</v>
      </c>
      <c r="AE31" s="83">
        <v>0</v>
      </c>
      <c r="AF31" s="83">
        <v>0</v>
      </c>
      <c r="AG31" s="83">
        <v>0</v>
      </c>
      <c r="AH31" s="83">
        <v>0</v>
      </c>
      <c r="AI31" s="83">
        <v>0</v>
      </c>
      <c r="AJ31" s="83">
        <v>0</v>
      </c>
      <c r="AK31" s="83">
        <v>0</v>
      </c>
      <c r="AL31" s="83">
        <v>0</v>
      </c>
      <c r="AM31" s="83">
        <v>0</v>
      </c>
      <c r="AN31" s="83">
        <v>0</v>
      </c>
      <c r="AO31" s="83">
        <v>0</v>
      </c>
      <c r="AP31" s="83">
        <v>0</v>
      </c>
      <c r="AQ31" s="83">
        <v>0</v>
      </c>
      <c r="AR31" s="83">
        <v>0</v>
      </c>
      <c r="AS31" s="83">
        <v>0</v>
      </c>
      <c r="AT31" s="83">
        <v>0</v>
      </c>
      <c r="AU31" s="83">
        <v>0</v>
      </c>
      <c r="AV31" s="83">
        <v>0</v>
      </c>
      <c r="AW31" s="83">
        <v>0</v>
      </c>
      <c r="AX31" s="83">
        <v>0</v>
      </c>
      <c r="AY31" s="83">
        <v>0</v>
      </c>
      <c r="AZ31" s="83">
        <v>0</v>
      </c>
      <c r="BA31" s="83">
        <v>0</v>
      </c>
      <c r="BB31" s="83">
        <v>0</v>
      </c>
      <c r="BC31" s="83">
        <v>0</v>
      </c>
      <c r="BD31" s="83">
        <v>0</v>
      </c>
      <c r="BE31" s="83">
        <v>0</v>
      </c>
      <c r="BF31" s="83">
        <v>0</v>
      </c>
      <c r="BG31" s="83">
        <v>0</v>
      </c>
      <c r="BH31" s="83">
        <v>0</v>
      </c>
      <c r="BI31" s="83">
        <v>0</v>
      </c>
      <c r="BJ31" s="83">
        <v>0</v>
      </c>
      <c r="BK31" s="83">
        <v>0</v>
      </c>
      <c r="BL31" s="83">
        <v>0</v>
      </c>
      <c r="BM31" s="83">
        <v>0</v>
      </c>
      <c r="BN31" s="83">
        <v>0</v>
      </c>
      <c r="BO31" s="83">
        <v>0</v>
      </c>
      <c r="BP31" s="83">
        <v>0</v>
      </c>
      <c r="BQ31" s="83">
        <v>0</v>
      </c>
      <c r="BR31" s="83">
        <v>0</v>
      </c>
      <c r="BS31" s="83">
        <v>0</v>
      </c>
      <c r="BT31" s="83">
        <v>0</v>
      </c>
      <c r="BU31" s="83">
        <v>0</v>
      </c>
      <c r="BV31" s="83">
        <v>0</v>
      </c>
      <c r="BW31" s="83">
        <v>0</v>
      </c>
      <c r="BX31" s="83">
        <v>0</v>
      </c>
      <c r="BY31" s="83">
        <v>0</v>
      </c>
      <c r="BZ31" s="83">
        <v>0</v>
      </c>
      <c r="CA31" s="83">
        <v>0</v>
      </c>
      <c r="CB31" s="83">
        <v>0</v>
      </c>
      <c r="CC31" s="83">
        <v>0</v>
      </c>
      <c r="CD31" s="83">
        <v>0</v>
      </c>
      <c r="CE31" s="83">
        <v>0</v>
      </c>
      <c r="CF31" s="83">
        <v>0</v>
      </c>
      <c r="CG31" s="83">
        <v>0</v>
      </c>
      <c r="CH31" s="83">
        <v>0</v>
      </c>
      <c r="CI31" s="83">
        <v>0</v>
      </c>
      <c r="CJ31" s="83">
        <v>0</v>
      </c>
      <c r="CK31" s="83">
        <v>0</v>
      </c>
      <c r="CL31" s="83">
        <v>0</v>
      </c>
      <c r="CM31" s="83">
        <v>0</v>
      </c>
      <c r="CN31" s="83">
        <v>0</v>
      </c>
      <c r="CO31" s="83">
        <v>0</v>
      </c>
      <c r="CP31" s="83">
        <v>0</v>
      </c>
      <c r="CQ31" s="83">
        <v>0</v>
      </c>
      <c r="CR31" s="83">
        <v>0</v>
      </c>
      <c r="CS31" s="83">
        <v>0</v>
      </c>
      <c r="CT31" s="83">
        <v>0</v>
      </c>
      <c r="CU31" s="83">
        <v>0</v>
      </c>
      <c r="CV31" s="83">
        <v>0</v>
      </c>
      <c r="CW31" s="83">
        <v>0</v>
      </c>
      <c r="CX31" s="83">
        <v>0</v>
      </c>
      <c r="CY31" s="83">
        <v>0</v>
      </c>
      <c r="CZ31" s="83">
        <v>0</v>
      </c>
      <c r="DA31" s="83">
        <v>0</v>
      </c>
      <c r="DB31" s="83">
        <v>0</v>
      </c>
      <c r="DC31" s="83">
        <v>0</v>
      </c>
      <c r="DD31" s="83">
        <v>0</v>
      </c>
      <c r="DE31" s="83">
        <v>0</v>
      </c>
      <c r="DF31" s="83">
        <v>0</v>
      </c>
      <c r="DG31" s="83">
        <v>0</v>
      </c>
      <c r="DH31" s="83">
        <v>0</v>
      </c>
      <c r="DI31" s="83">
        <v>0</v>
      </c>
    </row>
    <row r="32" spans="1:113" ht="19.5" customHeight="1">
      <c r="A32" s="81" t="s">
        <v>92</v>
      </c>
      <c r="B32" s="81" t="s">
        <v>93</v>
      </c>
      <c r="C32" s="81" t="s">
        <v>84</v>
      </c>
      <c r="D32" s="81" t="s">
        <v>96</v>
      </c>
      <c r="E32" s="82">
        <f t="shared" si="0"/>
        <v>46.92</v>
      </c>
      <c r="F32" s="82">
        <v>46.92</v>
      </c>
      <c r="G32" s="82">
        <v>0</v>
      </c>
      <c r="H32" s="82">
        <v>0</v>
      </c>
      <c r="I32" s="82">
        <v>0</v>
      </c>
      <c r="J32" s="82">
        <v>0</v>
      </c>
      <c r="K32" s="82">
        <v>0</v>
      </c>
      <c r="L32" s="82">
        <v>0</v>
      </c>
      <c r="M32" s="82">
        <v>0</v>
      </c>
      <c r="N32" s="82">
        <v>0</v>
      </c>
      <c r="O32" s="83">
        <v>46.92</v>
      </c>
      <c r="P32" s="83">
        <v>0</v>
      </c>
      <c r="Q32" s="83">
        <v>0</v>
      </c>
      <c r="R32" s="83">
        <v>0</v>
      </c>
      <c r="S32" s="83">
        <v>0</v>
      </c>
      <c r="T32" s="83">
        <v>0</v>
      </c>
      <c r="U32" s="83">
        <v>0</v>
      </c>
      <c r="V32" s="83">
        <v>0</v>
      </c>
      <c r="W32" s="83">
        <v>0</v>
      </c>
      <c r="X32" s="83">
        <v>0</v>
      </c>
      <c r="Y32" s="83">
        <v>0</v>
      </c>
      <c r="Z32" s="83">
        <v>0</v>
      </c>
      <c r="AA32" s="83">
        <v>0</v>
      </c>
      <c r="AB32" s="83">
        <v>0</v>
      </c>
      <c r="AC32" s="83">
        <v>0</v>
      </c>
      <c r="AD32" s="83">
        <v>0</v>
      </c>
      <c r="AE32" s="83">
        <v>0</v>
      </c>
      <c r="AF32" s="83">
        <v>0</v>
      </c>
      <c r="AG32" s="83">
        <v>0</v>
      </c>
      <c r="AH32" s="83">
        <v>0</v>
      </c>
      <c r="AI32" s="83">
        <v>0</v>
      </c>
      <c r="AJ32" s="83">
        <v>0</v>
      </c>
      <c r="AK32" s="83">
        <v>0</v>
      </c>
      <c r="AL32" s="83">
        <v>0</v>
      </c>
      <c r="AM32" s="83">
        <v>0</v>
      </c>
      <c r="AN32" s="83">
        <v>0</v>
      </c>
      <c r="AO32" s="83">
        <v>0</v>
      </c>
      <c r="AP32" s="83">
        <v>0</v>
      </c>
      <c r="AQ32" s="83">
        <v>0</v>
      </c>
      <c r="AR32" s="83">
        <v>0</v>
      </c>
      <c r="AS32" s="83">
        <v>0</v>
      </c>
      <c r="AT32" s="83">
        <v>0</v>
      </c>
      <c r="AU32" s="83">
        <v>0</v>
      </c>
      <c r="AV32" s="83">
        <v>0</v>
      </c>
      <c r="AW32" s="83">
        <v>0</v>
      </c>
      <c r="AX32" s="83">
        <v>0</v>
      </c>
      <c r="AY32" s="83">
        <v>0</v>
      </c>
      <c r="AZ32" s="83">
        <v>0</v>
      </c>
      <c r="BA32" s="83">
        <v>0</v>
      </c>
      <c r="BB32" s="83">
        <v>0</v>
      </c>
      <c r="BC32" s="83">
        <v>0</v>
      </c>
      <c r="BD32" s="83">
        <v>0</v>
      </c>
      <c r="BE32" s="83">
        <v>0</v>
      </c>
      <c r="BF32" s="83">
        <v>0</v>
      </c>
      <c r="BG32" s="83">
        <v>0</v>
      </c>
      <c r="BH32" s="83">
        <v>0</v>
      </c>
      <c r="BI32" s="83">
        <v>0</v>
      </c>
      <c r="BJ32" s="83">
        <v>0</v>
      </c>
      <c r="BK32" s="83">
        <v>0</v>
      </c>
      <c r="BL32" s="83">
        <v>0</v>
      </c>
      <c r="BM32" s="83">
        <v>0</v>
      </c>
      <c r="BN32" s="83">
        <v>0</v>
      </c>
      <c r="BO32" s="83">
        <v>0</v>
      </c>
      <c r="BP32" s="83">
        <v>0</v>
      </c>
      <c r="BQ32" s="83">
        <v>0</v>
      </c>
      <c r="BR32" s="83">
        <v>0</v>
      </c>
      <c r="BS32" s="83">
        <v>0</v>
      </c>
      <c r="BT32" s="83">
        <v>0</v>
      </c>
      <c r="BU32" s="83">
        <v>0</v>
      </c>
      <c r="BV32" s="83">
        <v>0</v>
      </c>
      <c r="BW32" s="83">
        <v>0</v>
      </c>
      <c r="BX32" s="83">
        <v>0</v>
      </c>
      <c r="BY32" s="83">
        <v>0</v>
      </c>
      <c r="BZ32" s="83">
        <v>0</v>
      </c>
      <c r="CA32" s="83">
        <v>0</v>
      </c>
      <c r="CB32" s="83">
        <v>0</v>
      </c>
      <c r="CC32" s="83">
        <v>0</v>
      </c>
      <c r="CD32" s="83">
        <v>0</v>
      </c>
      <c r="CE32" s="83">
        <v>0</v>
      </c>
      <c r="CF32" s="83">
        <v>0</v>
      </c>
      <c r="CG32" s="83">
        <v>0</v>
      </c>
      <c r="CH32" s="83">
        <v>0</v>
      </c>
      <c r="CI32" s="83">
        <v>0</v>
      </c>
      <c r="CJ32" s="83">
        <v>0</v>
      </c>
      <c r="CK32" s="83">
        <v>0</v>
      </c>
      <c r="CL32" s="83">
        <v>0</v>
      </c>
      <c r="CM32" s="83">
        <v>0</v>
      </c>
      <c r="CN32" s="83">
        <v>0</v>
      </c>
      <c r="CO32" s="83">
        <v>0</v>
      </c>
      <c r="CP32" s="83">
        <v>0</v>
      </c>
      <c r="CQ32" s="83">
        <v>0</v>
      </c>
      <c r="CR32" s="83">
        <v>0</v>
      </c>
      <c r="CS32" s="83">
        <v>0</v>
      </c>
      <c r="CT32" s="83">
        <v>0</v>
      </c>
      <c r="CU32" s="83">
        <v>0</v>
      </c>
      <c r="CV32" s="83">
        <v>0</v>
      </c>
      <c r="CW32" s="83">
        <v>0</v>
      </c>
      <c r="CX32" s="83">
        <v>0</v>
      </c>
      <c r="CY32" s="83">
        <v>0</v>
      </c>
      <c r="CZ32" s="83">
        <v>0</v>
      </c>
      <c r="DA32" s="83">
        <v>0</v>
      </c>
      <c r="DB32" s="83">
        <v>0</v>
      </c>
      <c r="DC32" s="83">
        <v>0</v>
      </c>
      <c r="DD32" s="83">
        <v>0</v>
      </c>
      <c r="DE32" s="83">
        <v>0</v>
      </c>
      <c r="DF32" s="83">
        <v>0</v>
      </c>
      <c r="DG32" s="83">
        <v>0</v>
      </c>
      <c r="DH32" s="83">
        <v>0</v>
      </c>
      <c r="DI32" s="83">
        <v>0</v>
      </c>
    </row>
    <row r="33" spans="1:113" ht="19.5" customHeight="1">
      <c r="A33" s="81" t="s">
        <v>36</v>
      </c>
      <c r="B33" s="81" t="s">
        <v>36</v>
      </c>
      <c r="C33" s="81" t="s">
        <v>36</v>
      </c>
      <c r="D33" s="81" t="s">
        <v>369</v>
      </c>
      <c r="E33" s="82">
        <f t="shared" si="0"/>
        <v>35167.03</v>
      </c>
      <c r="F33" s="82">
        <v>5862.43</v>
      </c>
      <c r="G33" s="82">
        <v>2146.56</v>
      </c>
      <c r="H33" s="82">
        <v>893.31</v>
      </c>
      <c r="I33" s="82">
        <v>82.44</v>
      </c>
      <c r="J33" s="82">
        <v>0</v>
      </c>
      <c r="K33" s="82">
        <v>1055.83</v>
      </c>
      <c r="L33" s="82">
        <v>0</v>
      </c>
      <c r="M33" s="82">
        <v>0</v>
      </c>
      <c r="N33" s="82">
        <v>17.63</v>
      </c>
      <c r="O33" s="83">
        <v>0</v>
      </c>
      <c r="P33" s="83">
        <v>15.08</v>
      </c>
      <c r="Q33" s="83">
        <v>0</v>
      </c>
      <c r="R33" s="83">
        <v>0</v>
      </c>
      <c r="S33" s="83">
        <v>1651.58</v>
      </c>
      <c r="T33" s="83">
        <v>25271.77</v>
      </c>
      <c r="U33" s="83">
        <v>219.02</v>
      </c>
      <c r="V33" s="83">
        <v>238.44</v>
      </c>
      <c r="W33" s="83">
        <v>237.54</v>
      </c>
      <c r="X33" s="83">
        <v>1.5</v>
      </c>
      <c r="Y33" s="83">
        <v>25.3</v>
      </c>
      <c r="Z33" s="83">
        <v>363.65</v>
      </c>
      <c r="AA33" s="83">
        <v>216.29</v>
      </c>
      <c r="AB33" s="83">
        <v>0</v>
      </c>
      <c r="AC33" s="83">
        <v>755.48</v>
      </c>
      <c r="AD33" s="83">
        <v>1998.34</v>
      </c>
      <c r="AE33" s="83">
        <v>0</v>
      </c>
      <c r="AF33" s="83">
        <v>4983.41</v>
      </c>
      <c r="AG33" s="83">
        <v>540.02</v>
      </c>
      <c r="AH33" s="83">
        <v>297.35</v>
      </c>
      <c r="AI33" s="83">
        <v>39.7</v>
      </c>
      <c r="AJ33" s="83">
        <v>84.9</v>
      </c>
      <c r="AK33" s="83">
        <v>591.52</v>
      </c>
      <c r="AL33" s="83">
        <v>28.6</v>
      </c>
      <c r="AM33" s="83">
        <v>34</v>
      </c>
      <c r="AN33" s="83">
        <v>1591.44</v>
      </c>
      <c r="AO33" s="83">
        <v>10520.4</v>
      </c>
      <c r="AP33" s="83">
        <v>90.13</v>
      </c>
      <c r="AQ33" s="83">
        <v>58.2</v>
      </c>
      <c r="AR33" s="83">
        <v>346.5</v>
      </c>
      <c r="AS33" s="83">
        <v>761.73</v>
      </c>
      <c r="AT33" s="83">
        <v>0</v>
      </c>
      <c r="AU33" s="83">
        <v>1248.31</v>
      </c>
      <c r="AV33" s="83">
        <v>0.51</v>
      </c>
      <c r="AW33" s="83">
        <v>0</v>
      </c>
      <c r="AX33" s="83">
        <v>0</v>
      </c>
      <c r="AY33" s="83">
        <v>0</v>
      </c>
      <c r="AZ33" s="83">
        <v>0</v>
      </c>
      <c r="BA33" s="83">
        <v>0</v>
      </c>
      <c r="BB33" s="83">
        <v>0</v>
      </c>
      <c r="BC33" s="83">
        <v>0</v>
      </c>
      <c r="BD33" s="83">
        <v>0</v>
      </c>
      <c r="BE33" s="83">
        <v>0.51</v>
      </c>
      <c r="BF33" s="83">
        <v>0</v>
      </c>
      <c r="BG33" s="83">
        <v>0</v>
      </c>
      <c r="BH33" s="83">
        <v>0</v>
      </c>
      <c r="BI33" s="83">
        <v>0</v>
      </c>
      <c r="BJ33" s="83">
        <v>0</v>
      </c>
      <c r="BK33" s="83">
        <v>0</v>
      </c>
      <c r="BL33" s="83">
        <v>0</v>
      </c>
      <c r="BM33" s="83">
        <v>20</v>
      </c>
      <c r="BN33" s="83">
        <v>0</v>
      </c>
      <c r="BO33" s="83">
        <v>0</v>
      </c>
      <c r="BP33" s="83">
        <v>0</v>
      </c>
      <c r="BQ33" s="83">
        <v>0</v>
      </c>
      <c r="BR33" s="83">
        <v>0</v>
      </c>
      <c r="BS33" s="83">
        <v>0</v>
      </c>
      <c r="BT33" s="83">
        <v>0</v>
      </c>
      <c r="BU33" s="83">
        <v>0</v>
      </c>
      <c r="BV33" s="83">
        <v>0</v>
      </c>
      <c r="BW33" s="83">
        <v>0</v>
      </c>
      <c r="BX33" s="83">
        <v>20</v>
      </c>
      <c r="BY33" s="83">
        <v>0</v>
      </c>
      <c r="BZ33" s="83">
        <v>4012.32</v>
      </c>
      <c r="CA33" s="83">
        <v>0</v>
      </c>
      <c r="CB33" s="83">
        <v>319.37</v>
      </c>
      <c r="CC33" s="83">
        <v>2280.21</v>
      </c>
      <c r="CD33" s="83">
        <v>0</v>
      </c>
      <c r="CE33" s="83">
        <v>0</v>
      </c>
      <c r="CF33" s="83">
        <v>820.69</v>
      </c>
      <c r="CG33" s="83">
        <v>0</v>
      </c>
      <c r="CH33" s="83">
        <v>0</v>
      </c>
      <c r="CI33" s="83">
        <v>0</v>
      </c>
      <c r="CJ33" s="83">
        <v>0</v>
      </c>
      <c r="CK33" s="83">
        <v>0</v>
      </c>
      <c r="CL33" s="83">
        <v>0</v>
      </c>
      <c r="CM33" s="83">
        <v>70</v>
      </c>
      <c r="CN33" s="83">
        <v>0</v>
      </c>
      <c r="CO33" s="83">
        <v>0</v>
      </c>
      <c r="CP33" s="83">
        <v>0</v>
      </c>
      <c r="CQ33" s="83">
        <v>522.05</v>
      </c>
      <c r="CR33" s="83">
        <v>0</v>
      </c>
      <c r="CS33" s="83">
        <v>0</v>
      </c>
      <c r="CT33" s="83">
        <v>0</v>
      </c>
      <c r="CU33" s="83">
        <v>0</v>
      </c>
      <c r="CV33" s="83">
        <v>0</v>
      </c>
      <c r="CW33" s="83">
        <v>0</v>
      </c>
      <c r="CX33" s="83">
        <v>0</v>
      </c>
      <c r="CY33" s="83">
        <v>0</v>
      </c>
      <c r="CZ33" s="83">
        <v>0</v>
      </c>
      <c r="DA33" s="83">
        <v>0</v>
      </c>
      <c r="DB33" s="83">
        <v>0</v>
      </c>
      <c r="DC33" s="83">
        <v>0</v>
      </c>
      <c r="DD33" s="83">
        <v>0</v>
      </c>
      <c r="DE33" s="83">
        <v>0</v>
      </c>
      <c r="DF33" s="83">
        <v>0</v>
      </c>
      <c r="DG33" s="83">
        <v>0</v>
      </c>
      <c r="DH33" s="83">
        <v>0</v>
      </c>
      <c r="DI33" s="83">
        <v>0</v>
      </c>
    </row>
    <row r="34" spans="1:113" ht="19.5" customHeight="1">
      <c r="A34" s="81" t="s">
        <v>36</v>
      </c>
      <c r="B34" s="81" t="s">
        <v>36</v>
      </c>
      <c r="C34" s="81" t="s">
        <v>36</v>
      </c>
      <c r="D34" s="81" t="s">
        <v>370</v>
      </c>
      <c r="E34" s="82">
        <f t="shared" si="0"/>
        <v>17334.63</v>
      </c>
      <c r="F34" s="82">
        <v>3270.75</v>
      </c>
      <c r="G34" s="82">
        <v>1195.59</v>
      </c>
      <c r="H34" s="82">
        <v>772.02</v>
      </c>
      <c r="I34" s="82">
        <v>82.44</v>
      </c>
      <c r="J34" s="82">
        <v>0</v>
      </c>
      <c r="K34" s="82">
        <v>247.37</v>
      </c>
      <c r="L34" s="82">
        <v>0</v>
      </c>
      <c r="M34" s="82">
        <v>0</v>
      </c>
      <c r="N34" s="82">
        <v>17.63</v>
      </c>
      <c r="O34" s="83">
        <v>0</v>
      </c>
      <c r="P34" s="83">
        <v>3.06</v>
      </c>
      <c r="Q34" s="83">
        <v>0</v>
      </c>
      <c r="R34" s="83">
        <v>0</v>
      </c>
      <c r="S34" s="83">
        <v>952.64</v>
      </c>
      <c r="T34" s="83">
        <v>11556.12</v>
      </c>
      <c r="U34" s="83">
        <v>147.62</v>
      </c>
      <c r="V34" s="83">
        <v>174.24</v>
      </c>
      <c r="W34" s="83">
        <v>182.54</v>
      </c>
      <c r="X34" s="83">
        <v>1.5</v>
      </c>
      <c r="Y34" s="83">
        <v>16</v>
      </c>
      <c r="Z34" s="83">
        <v>104.05</v>
      </c>
      <c r="AA34" s="83">
        <v>107.3</v>
      </c>
      <c r="AB34" s="83">
        <v>0</v>
      </c>
      <c r="AC34" s="83">
        <v>402.48</v>
      </c>
      <c r="AD34" s="83">
        <v>1170.37</v>
      </c>
      <c r="AE34" s="83">
        <v>0</v>
      </c>
      <c r="AF34" s="83">
        <v>466.05</v>
      </c>
      <c r="AG34" s="83">
        <v>173.7</v>
      </c>
      <c r="AH34" s="83">
        <v>255.69</v>
      </c>
      <c r="AI34" s="83">
        <v>7.7</v>
      </c>
      <c r="AJ34" s="83">
        <v>63.8</v>
      </c>
      <c r="AK34" s="83">
        <v>147.33</v>
      </c>
      <c r="AL34" s="83">
        <v>0</v>
      </c>
      <c r="AM34" s="83">
        <v>3</v>
      </c>
      <c r="AN34" s="83">
        <v>1135.79</v>
      </c>
      <c r="AO34" s="83">
        <v>5276.93</v>
      </c>
      <c r="AP34" s="83">
        <v>62.73</v>
      </c>
      <c r="AQ34" s="83">
        <v>31.38</v>
      </c>
      <c r="AR34" s="83">
        <v>215.7</v>
      </c>
      <c r="AS34" s="83">
        <v>479.1</v>
      </c>
      <c r="AT34" s="83">
        <v>0</v>
      </c>
      <c r="AU34" s="83">
        <v>931.12</v>
      </c>
      <c r="AV34" s="83">
        <v>0.33</v>
      </c>
      <c r="AW34" s="83">
        <v>0</v>
      </c>
      <c r="AX34" s="83">
        <v>0</v>
      </c>
      <c r="AY34" s="83">
        <v>0</v>
      </c>
      <c r="AZ34" s="83">
        <v>0</v>
      </c>
      <c r="BA34" s="83">
        <v>0</v>
      </c>
      <c r="BB34" s="83">
        <v>0</v>
      </c>
      <c r="BC34" s="83">
        <v>0</v>
      </c>
      <c r="BD34" s="83">
        <v>0</v>
      </c>
      <c r="BE34" s="83">
        <v>0.33</v>
      </c>
      <c r="BF34" s="83">
        <v>0</v>
      </c>
      <c r="BG34" s="83">
        <v>0</v>
      </c>
      <c r="BH34" s="83">
        <v>0</v>
      </c>
      <c r="BI34" s="83">
        <v>0</v>
      </c>
      <c r="BJ34" s="83">
        <v>0</v>
      </c>
      <c r="BK34" s="83">
        <v>0</v>
      </c>
      <c r="BL34" s="83">
        <v>0</v>
      </c>
      <c r="BM34" s="83">
        <v>0</v>
      </c>
      <c r="BN34" s="83">
        <v>0</v>
      </c>
      <c r="BO34" s="83">
        <v>0</v>
      </c>
      <c r="BP34" s="83">
        <v>0</v>
      </c>
      <c r="BQ34" s="83">
        <v>0</v>
      </c>
      <c r="BR34" s="83">
        <v>0</v>
      </c>
      <c r="BS34" s="83">
        <v>0</v>
      </c>
      <c r="BT34" s="83">
        <v>0</v>
      </c>
      <c r="BU34" s="83">
        <v>0</v>
      </c>
      <c r="BV34" s="83">
        <v>0</v>
      </c>
      <c r="BW34" s="83">
        <v>0</v>
      </c>
      <c r="BX34" s="83">
        <v>0</v>
      </c>
      <c r="BY34" s="83">
        <v>0</v>
      </c>
      <c r="BZ34" s="83">
        <v>2507.43</v>
      </c>
      <c r="CA34" s="83">
        <v>0</v>
      </c>
      <c r="CB34" s="83">
        <v>284.26</v>
      </c>
      <c r="CC34" s="83">
        <v>1701.12</v>
      </c>
      <c r="CD34" s="83">
        <v>0</v>
      </c>
      <c r="CE34" s="83">
        <v>0</v>
      </c>
      <c r="CF34" s="83">
        <v>0</v>
      </c>
      <c r="CG34" s="83">
        <v>0</v>
      </c>
      <c r="CH34" s="83">
        <v>0</v>
      </c>
      <c r="CI34" s="83">
        <v>0</v>
      </c>
      <c r="CJ34" s="83">
        <v>0</v>
      </c>
      <c r="CK34" s="83">
        <v>0</v>
      </c>
      <c r="CL34" s="83">
        <v>0</v>
      </c>
      <c r="CM34" s="83">
        <v>0</v>
      </c>
      <c r="CN34" s="83">
        <v>0</v>
      </c>
      <c r="CO34" s="83">
        <v>0</v>
      </c>
      <c r="CP34" s="83">
        <v>0</v>
      </c>
      <c r="CQ34" s="83">
        <v>522.05</v>
      </c>
      <c r="CR34" s="83">
        <v>0</v>
      </c>
      <c r="CS34" s="83">
        <v>0</v>
      </c>
      <c r="CT34" s="83">
        <v>0</v>
      </c>
      <c r="CU34" s="83">
        <v>0</v>
      </c>
      <c r="CV34" s="83">
        <v>0</v>
      </c>
      <c r="CW34" s="83">
        <v>0</v>
      </c>
      <c r="CX34" s="83">
        <v>0</v>
      </c>
      <c r="CY34" s="83">
        <v>0</v>
      </c>
      <c r="CZ34" s="83">
        <v>0</v>
      </c>
      <c r="DA34" s="83">
        <v>0</v>
      </c>
      <c r="DB34" s="83">
        <v>0</v>
      </c>
      <c r="DC34" s="83">
        <v>0</v>
      </c>
      <c r="DD34" s="83">
        <v>0</v>
      </c>
      <c r="DE34" s="83">
        <v>0</v>
      </c>
      <c r="DF34" s="83">
        <v>0</v>
      </c>
      <c r="DG34" s="83">
        <v>0</v>
      </c>
      <c r="DH34" s="83">
        <v>0</v>
      </c>
      <c r="DI34" s="83">
        <v>0</v>
      </c>
    </row>
    <row r="35" spans="1:113" ht="19.5" customHeight="1">
      <c r="A35" s="81" t="s">
        <v>97</v>
      </c>
      <c r="B35" s="81" t="s">
        <v>89</v>
      </c>
      <c r="C35" s="81" t="s">
        <v>89</v>
      </c>
      <c r="D35" s="81" t="s">
        <v>98</v>
      </c>
      <c r="E35" s="82">
        <f t="shared" si="0"/>
        <v>3138.92</v>
      </c>
      <c r="F35" s="82">
        <v>1720.5</v>
      </c>
      <c r="G35" s="82">
        <v>861.58</v>
      </c>
      <c r="H35" s="82">
        <v>763.55</v>
      </c>
      <c r="I35" s="82">
        <v>71.8</v>
      </c>
      <c r="J35" s="82">
        <v>0</v>
      </c>
      <c r="K35" s="82">
        <v>0</v>
      </c>
      <c r="L35" s="82">
        <v>0</v>
      </c>
      <c r="M35" s="82">
        <v>0</v>
      </c>
      <c r="N35" s="82">
        <v>0</v>
      </c>
      <c r="O35" s="83">
        <v>0</v>
      </c>
      <c r="P35" s="83">
        <v>0</v>
      </c>
      <c r="Q35" s="83">
        <v>0</v>
      </c>
      <c r="R35" s="83">
        <v>0</v>
      </c>
      <c r="S35" s="83">
        <v>23.57</v>
      </c>
      <c r="T35" s="83">
        <v>1418.18</v>
      </c>
      <c r="U35" s="83">
        <v>55</v>
      </c>
      <c r="V35" s="83">
        <v>40</v>
      </c>
      <c r="W35" s="83">
        <v>0</v>
      </c>
      <c r="X35" s="83">
        <v>1.5</v>
      </c>
      <c r="Y35" s="83">
        <v>0</v>
      </c>
      <c r="Z35" s="83">
        <v>0</v>
      </c>
      <c r="AA35" s="83">
        <v>12</v>
      </c>
      <c r="AB35" s="83">
        <v>0</v>
      </c>
      <c r="AC35" s="83">
        <v>0</v>
      </c>
      <c r="AD35" s="83">
        <v>457</v>
      </c>
      <c r="AE35" s="83">
        <v>0</v>
      </c>
      <c r="AF35" s="83">
        <v>0</v>
      </c>
      <c r="AG35" s="83">
        <v>0</v>
      </c>
      <c r="AH35" s="83">
        <v>110</v>
      </c>
      <c r="AI35" s="83">
        <v>0</v>
      </c>
      <c r="AJ35" s="83">
        <v>50</v>
      </c>
      <c r="AK35" s="83">
        <v>0</v>
      </c>
      <c r="AL35" s="83">
        <v>0</v>
      </c>
      <c r="AM35" s="83">
        <v>0</v>
      </c>
      <c r="AN35" s="83">
        <v>34</v>
      </c>
      <c r="AO35" s="83">
        <v>0</v>
      </c>
      <c r="AP35" s="83">
        <v>46.4</v>
      </c>
      <c r="AQ35" s="83">
        <v>25.84</v>
      </c>
      <c r="AR35" s="83">
        <v>98</v>
      </c>
      <c r="AS35" s="83">
        <v>203.48</v>
      </c>
      <c r="AT35" s="83">
        <v>0</v>
      </c>
      <c r="AU35" s="83">
        <v>284.96</v>
      </c>
      <c r="AV35" s="83">
        <v>0.24</v>
      </c>
      <c r="AW35" s="83">
        <v>0</v>
      </c>
      <c r="AX35" s="83">
        <v>0</v>
      </c>
      <c r="AY35" s="83">
        <v>0</v>
      </c>
      <c r="AZ35" s="83">
        <v>0</v>
      </c>
      <c r="BA35" s="83">
        <v>0</v>
      </c>
      <c r="BB35" s="83">
        <v>0</v>
      </c>
      <c r="BC35" s="83">
        <v>0</v>
      </c>
      <c r="BD35" s="83">
        <v>0</v>
      </c>
      <c r="BE35" s="83">
        <v>0.24</v>
      </c>
      <c r="BF35" s="83">
        <v>0</v>
      </c>
      <c r="BG35" s="83">
        <v>0</v>
      </c>
      <c r="BH35" s="83">
        <v>0</v>
      </c>
      <c r="BI35" s="83">
        <v>0</v>
      </c>
      <c r="BJ35" s="83">
        <v>0</v>
      </c>
      <c r="BK35" s="83">
        <v>0</v>
      </c>
      <c r="BL35" s="83">
        <v>0</v>
      </c>
      <c r="BM35" s="83">
        <v>0</v>
      </c>
      <c r="BN35" s="83">
        <v>0</v>
      </c>
      <c r="BO35" s="83">
        <v>0</v>
      </c>
      <c r="BP35" s="83">
        <v>0</v>
      </c>
      <c r="BQ35" s="83">
        <v>0</v>
      </c>
      <c r="BR35" s="83">
        <v>0</v>
      </c>
      <c r="BS35" s="83">
        <v>0</v>
      </c>
      <c r="BT35" s="83">
        <v>0</v>
      </c>
      <c r="BU35" s="83">
        <v>0</v>
      </c>
      <c r="BV35" s="83">
        <v>0</v>
      </c>
      <c r="BW35" s="83">
        <v>0</v>
      </c>
      <c r="BX35" s="83">
        <v>0</v>
      </c>
      <c r="BY35" s="83">
        <v>0</v>
      </c>
      <c r="BZ35" s="83">
        <v>0</v>
      </c>
      <c r="CA35" s="83">
        <v>0</v>
      </c>
      <c r="CB35" s="83">
        <v>0</v>
      </c>
      <c r="CC35" s="83">
        <v>0</v>
      </c>
      <c r="CD35" s="83">
        <v>0</v>
      </c>
      <c r="CE35" s="83">
        <v>0</v>
      </c>
      <c r="CF35" s="83">
        <v>0</v>
      </c>
      <c r="CG35" s="83">
        <v>0</v>
      </c>
      <c r="CH35" s="83">
        <v>0</v>
      </c>
      <c r="CI35" s="83">
        <v>0</v>
      </c>
      <c r="CJ35" s="83">
        <v>0</v>
      </c>
      <c r="CK35" s="83">
        <v>0</v>
      </c>
      <c r="CL35" s="83">
        <v>0</v>
      </c>
      <c r="CM35" s="83">
        <v>0</v>
      </c>
      <c r="CN35" s="83">
        <v>0</v>
      </c>
      <c r="CO35" s="83">
        <v>0</v>
      </c>
      <c r="CP35" s="83">
        <v>0</v>
      </c>
      <c r="CQ35" s="83">
        <v>0</v>
      </c>
      <c r="CR35" s="83">
        <v>0</v>
      </c>
      <c r="CS35" s="83">
        <v>0</v>
      </c>
      <c r="CT35" s="83">
        <v>0</v>
      </c>
      <c r="CU35" s="83">
        <v>0</v>
      </c>
      <c r="CV35" s="83">
        <v>0</v>
      </c>
      <c r="CW35" s="83">
        <v>0</v>
      </c>
      <c r="CX35" s="83">
        <v>0</v>
      </c>
      <c r="CY35" s="83">
        <v>0</v>
      </c>
      <c r="CZ35" s="83">
        <v>0</v>
      </c>
      <c r="DA35" s="83">
        <v>0</v>
      </c>
      <c r="DB35" s="83">
        <v>0</v>
      </c>
      <c r="DC35" s="83">
        <v>0</v>
      </c>
      <c r="DD35" s="83">
        <v>0</v>
      </c>
      <c r="DE35" s="83">
        <v>0</v>
      </c>
      <c r="DF35" s="83">
        <v>0</v>
      </c>
      <c r="DG35" s="83">
        <v>0</v>
      </c>
      <c r="DH35" s="83">
        <v>0</v>
      </c>
      <c r="DI35" s="83">
        <v>0</v>
      </c>
    </row>
    <row r="36" spans="1:113" ht="19.5" customHeight="1">
      <c r="A36" s="81" t="s">
        <v>97</v>
      </c>
      <c r="B36" s="81" t="s">
        <v>89</v>
      </c>
      <c r="C36" s="81" t="s">
        <v>94</v>
      </c>
      <c r="D36" s="81" t="s">
        <v>99</v>
      </c>
      <c r="E36" s="82">
        <f t="shared" si="0"/>
        <v>4956.5199999999995</v>
      </c>
      <c r="F36" s="82">
        <v>0</v>
      </c>
      <c r="G36" s="82">
        <v>0</v>
      </c>
      <c r="H36" s="82">
        <v>0</v>
      </c>
      <c r="I36" s="82">
        <v>0</v>
      </c>
      <c r="J36" s="82">
        <v>0</v>
      </c>
      <c r="K36" s="82">
        <v>0</v>
      </c>
      <c r="L36" s="82">
        <v>0</v>
      </c>
      <c r="M36" s="82">
        <v>0</v>
      </c>
      <c r="N36" s="82">
        <v>0</v>
      </c>
      <c r="O36" s="83">
        <v>0</v>
      </c>
      <c r="P36" s="83">
        <v>0</v>
      </c>
      <c r="Q36" s="83">
        <v>0</v>
      </c>
      <c r="R36" s="83">
        <v>0</v>
      </c>
      <c r="S36" s="83">
        <v>0</v>
      </c>
      <c r="T36" s="83">
        <v>4381.45</v>
      </c>
      <c r="U36" s="83">
        <v>0</v>
      </c>
      <c r="V36" s="83">
        <v>8.4</v>
      </c>
      <c r="W36" s="83">
        <v>95</v>
      </c>
      <c r="X36" s="83">
        <v>0</v>
      </c>
      <c r="Y36" s="83">
        <v>0</v>
      </c>
      <c r="Z36" s="83">
        <v>0</v>
      </c>
      <c r="AA36" s="83">
        <v>0</v>
      </c>
      <c r="AB36" s="83">
        <v>0</v>
      </c>
      <c r="AC36" s="83">
        <v>0</v>
      </c>
      <c r="AD36" s="83">
        <v>11</v>
      </c>
      <c r="AE36" s="83">
        <v>0</v>
      </c>
      <c r="AF36" s="83">
        <v>0</v>
      </c>
      <c r="AG36" s="83">
        <v>65</v>
      </c>
      <c r="AH36" s="83">
        <v>0</v>
      </c>
      <c r="AI36" s="83">
        <v>0</v>
      </c>
      <c r="AJ36" s="83">
        <v>0</v>
      </c>
      <c r="AK36" s="83">
        <v>24.93</v>
      </c>
      <c r="AL36" s="83">
        <v>0</v>
      </c>
      <c r="AM36" s="83">
        <v>0</v>
      </c>
      <c r="AN36" s="83">
        <v>27</v>
      </c>
      <c r="AO36" s="83">
        <v>3624.3</v>
      </c>
      <c r="AP36" s="83">
        <v>0</v>
      </c>
      <c r="AQ36" s="83">
        <v>0</v>
      </c>
      <c r="AR36" s="83">
        <v>0</v>
      </c>
      <c r="AS36" s="83">
        <v>233.82</v>
      </c>
      <c r="AT36" s="83">
        <v>0</v>
      </c>
      <c r="AU36" s="83">
        <v>292</v>
      </c>
      <c r="AV36" s="83">
        <v>0</v>
      </c>
      <c r="AW36" s="83">
        <v>0</v>
      </c>
      <c r="AX36" s="83">
        <v>0</v>
      </c>
      <c r="AY36" s="83">
        <v>0</v>
      </c>
      <c r="AZ36" s="83">
        <v>0</v>
      </c>
      <c r="BA36" s="83">
        <v>0</v>
      </c>
      <c r="BB36" s="83">
        <v>0</v>
      </c>
      <c r="BC36" s="83">
        <v>0</v>
      </c>
      <c r="BD36" s="83">
        <v>0</v>
      </c>
      <c r="BE36" s="83">
        <v>0</v>
      </c>
      <c r="BF36" s="83">
        <v>0</v>
      </c>
      <c r="BG36" s="83">
        <v>0</v>
      </c>
      <c r="BH36" s="83">
        <v>0</v>
      </c>
      <c r="BI36" s="83">
        <v>0</v>
      </c>
      <c r="BJ36" s="83">
        <v>0</v>
      </c>
      <c r="BK36" s="83">
        <v>0</v>
      </c>
      <c r="BL36" s="83">
        <v>0</v>
      </c>
      <c r="BM36" s="83">
        <v>0</v>
      </c>
      <c r="BN36" s="83">
        <v>0</v>
      </c>
      <c r="BO36" s="83">
        <v>0</v>
      </c>
      <c r="BP36" s="83">
        <v>0</v>
      </c>
      <c r="BQ36" s="83">
        <v>0</v>
      </c>
      <c r="BR36" s="83">
        <v>0</v>
      </c>
      <c r="BS36" s="83">
        <v>0</v>
      </c>
      <c r="BT36" s="83">
        <v>0</v>
      </c>
      <c r="BU36" s="83">
        <v>0</v>
      </c>
      <c r="BV36" s="83">
        <v>0</v>
      </c>
      <c r="BW36" s="83">
        <v>0</v>
      </c>
      <c r="BX36" s="83">
        <v>0</v>
      </c>
      <c r="BY36" s="83">
        <v>0</v>
      </c>
      <c r="BZ36" s="83">
        <v>575.07</v>
      </c>
      <c r="CA36" s="83">
        <v>0</v>
      </c>
      <c r="CB36" s="83">
        <v>0</v>
      </c>
      <c r="CC36" s="83">
        <v>575.07</v>
      </c>
      <c r="CD36" s="83">
        <v>0</v>
      </c>
      <c r="CE36" s="83">
        <v>0</v>
      </c>
      <c r="CF36" s="83">
        <v>0</v>
      </c>
      <c r="CG36" s="83">
        <v>0</v>
      </c>
      <c r="CH36" s="83">
        <v>0</v>
      </c>
      <c r="CI36" s="83">
        <v>0</v>
      </c>
      <c r="CJ36" s="83">
        <v>0</v>
      </c>
      <c r="CK36" s="83">
        <v>0</v>
      </c>
      <c r="CL36" s="83">
        <v>0</v>
      </c>
      <c r="CM36" s="83">
        <v>0</v>
      </c>
      <c r="CN36" s="83">
        <v>0</v>
      </c>
      <c r="CO36" s="83">
        <v>0</v>
      </c>
      <c r="CP36" s="83">
        <v>0</v>
      </c>
      <c r="CQ36" s="83">
        <v>0</v>
      </c>
      <c r="CR36" s="83">
        <v>0</v>
      </c>
      <c r="CS36" s="83">
        <v>0</v>
      </c>
      <c r="CT36" s="83">
        <v>0</v>
      </c>
      <c r="CU36" s="83">
        <v>0</v>
      </c>
      <c r="CV36" s="83">
        <v>0</v>
      </c>
      <c r="CW36" s="83">
        <v>0</v>
      </c>
      <c r="CX36" s="83">
        <v>0</v>
      </c>
      <c r="CY36" s="83">
        <v>0</v>
      </c>
      <c r="CZ36" s="83">
        <v>0</v>
      </c>
      <c r="DA36" s="83">
        <v>0</v>
      </c>
      <c r="DB36" s="83">
        <v>0</v>
      </c>
      <c r="DC36" s="83">
        <v>0</v>
      </c>
      <c r="DD36" s="83">
        <v>0</v>
      </c>
      <c r="DE36" s="83">
        <v>0</v>
      </c>
      <c r="DF36" s="83">
        <v>0</v>
      </c>
      <c r="DG36" s="83">
        <v>0</v>
      </c>
      <c r="DH36" s="83">
        <v>0</v>
      </c>
      <c r="DI36" s="83">
        <v>0</v>
      </c>
    </row>
    <row r="37" spans="1:113" ht="19.5" customHeight="1">
      <c r="A37" s="81" t="s">
        <v>97</v>
      </c>
      <c r="B37" s="81" t="s">
        <v>89</v>
      </c>
      <c r="C37" s="81" t="s">
        <v>84</v>
      </c>
      <c r="D37" s="81" t="s">
        <v>113</v>
      </c>
      <c r="E37" s="82">
        <f t="shared" si="0"/>
        <v>1238.51</v>
      </c>
      <c r="F37" s="82">
        <v>230.46</v>
      </c>
      <c r="G37" s="82">
        <v>30.39</v>
      </c>
      <c r="H37" s="82">
        <v>1.1</v>
      </c>
      <c r="I37" s="82">
        <v>2.53</v>
      </c>
      <c r="J37" s="82">
        <v>0</v>
      </c>
      <c r="K37" s="82">
        <v>24.9</v>
      </c>
      <c r="L37" s="82">
        <v>0</v>
      </c>
      <c r="M37" s="82">
        <v>0</v>
      </c>
      <c r="N37" s="82">
        <v>0</v>
      </c>
      <c r="O37" s="83">
        <v>0</v>
      </c>
      <c r="P37" s="83">
        <v>0.71</v>
      </c>
      <c r="Q37" s="83">
        <v>0</v>
      </c>
      <c r="R37" s="83">
        <v>0</v>
      </c>
      <c r="S37" s="83">
        <v>170.83</v>
      </c>
      <c r="T37" s="83">
        <v>653.98</v>
      </c>
      <c r="U37" s="83">
        <v>44</v>
      </c>
      <c r="V37" s="83">
        <v>0</v>
      </c>
      <c r="W37" s="83">
        <v>0</v>
      </c>
      <c r="X37" s="83">
        <v>0</v>
      </c>
      <c r="Y37" s="83">
        <v>4</v>
      </c>
      <c r="Z37" s="83">
        <v>55</v>
      </c>
      <c r="AA37" s="83">
        <v>30.5</v>
      </c>
      <c r="AB37" s="83">
        <v>0</v>
      </c>
      <c r="AC37" s="83">
        <v>168</v>
      </c>
      <c r="AD37" s="83">
        <v>2</v>
      </c>
      <c r="AE37" s="83">
        <v>0</v>
      </c>
      <c r="AF37" s="83">
        <v>39</v>
      </c>
      <c r="AG37" s="83">
        <v>26</v>
      </c>
      <c r="AH37" s="83">
        <v>0</v>
      </c>
      <c r="AI37" s="83">
        <v>0</v>
      </c>
      <c r="AJ37" s="83">
        <v>1</v>
      </c>
      <c r="AK37" s="83">
        <v>0</v>
      </c>
      <c r="AL37" s="83">
        <v>0</v>
      </c>
      <c r="AM37" s="83">
        <v>0</v>
      </c>
      <c r="AN37" s="83">
        <v>32</v>
      </c>
      <c r="AO37" s="83">
        <v>88</v>
      </c>
      <c r="AP37" s="83">
        <v>1.78</v>
      </c>
      <c r="AQ37" s="83">
        <v>0.9</v>
      </c>
      <c r="AR37" s="83">
        <v>15</v>
      </c>
      <c r="AS37" s="83">
        <v>0</v>
      </c>
      <c r="AT37" s="83">
        <v>0</v>
      </c>
      <c r="AU37" s="83">
        <v>146.8</v>
      </c>
      <c r="AV37" s="83">
        <v>0.02</v>
      </c>
      <c r="AW37" s="83">
        <v>0</v>
      </c>
      <c r="AX37" s="83">
        <v>0</v>
      </c>
      <c r="AY37" s="83">
        <v>0</v>
      </c>
      <c r="AZ37" s="83">
        <v>0</v>
      </c>
      <c r="BA37" s="83">
        <v>0</v>
      </c>
      <c r="BB37" s="83">
        <v>0</v>
      </c>
      <c r="BC37" s="83">
        <v>0</v>
      </c>
      <c r="BD37" s="83">
        <v>0</v>
      </c>
      <c r="BE37" s="83">
        <v>0.02</v>
      </c>
      <c r="BF37" s="83">
        <v>0</v>
      </c>
      <c r="BG37" s="83">
        <v>0</v>
      </c>
      <c r="BH37" s="83">
        <v>0</v>
      </c>
      <c r="BI37" s="83">
        <v>0</v>
      </c>
      <c r="BJ37" s="83">
        <v>0</v>
      </c>
      <c r="BK37" s="83">
        <v>0</v>
      </c>
      <c r="BL37" s="83">
        <v>0</v>
      </c>
      <c r="BM37" s="83">
        <v>0</v>
      </c>
      <c r="BN37" s="83">
        <v>0</v>
      </c>
      <c r="BO37" s="83">
        <v>0</v>
      </c>
      <c r="BP37" s="83">
        <v>0</v>
      </c>
      <c r="BQ37" s="83">
        <v>0</v>
      </c>
      <c r="BR37" s="83">
        <v>0</v>
      </c>
      <c r="BS37" s="83">
        <v>0</v>
      </c>
      <c r="BT37" s="83">
        <v>0</v>
      </c>
      <c r="BU37" s="83">
        <v>0</v>
      </c>
      <c r="BV37" s="83">
        <v>0</v>
      </c>
      <c r="BW37" s="83">
        <v>0</v>
      </c>
      <c r="BX37" s="83">
        <v>0</v>
      </c>
      <c r="BY37" s="83">
        <v>0</v>
      </c>
      <c r="BZ37" s="83">
        <v>354.05</v>
      </c>
      <c r="CA37" s="83">
        <v>0</v>
      </c>
      <c r="CB37" s="83">
        <v>50</v>
      </c>
      <c r="CC37" s="83">
        <v>0</v>
      </c>
      <c r="CD37" s="83">
        <v>0</v>
      </c>
      <c r="CE37" s="83">
        <v>0</v>
      </c>
      <c r="CF37" s="83">
        <v>0</v>
      </c>
      <c r="CG37" s="83">
        <v>0</v>
      </c>
      <c r="CH37" s="83">
        <v>0</v>
      </c>
      <c r="CI37" s="83">
        <v>0</v>
      </c>
      <c r="CJ37" s="83">
        <v>0</v>
      </c>
      <c r="CK37" s="83">
        <v>0</v>
      </c>
      <c r="CL37" s="83">
        <v>0</v>
      </c>
      <c r="CM37" s="83">
        <v>0</v>
      </c>
      <c r="CN37" s="83">
        <v>0</v>
      </c>
      <c r="CO37" s="83">
        <v>0</v>
      </c>
      <c r="CP37" s="83">
        <v>0</v>
      </c>
      <c r="CQ37" s="83">
        <v>304.05</v>
      </c>
      <c r="CR37" s="83">
        <v>0</v>
      </c>
      <c r="CS37" s="83">
        <v>0</v>
      </c>
      <c r="CT37" s="83">
        <v>0</v>
      </c>
      <c r="CU37" s="83">
        <v>0</v>
      </c>
      <c r="CV37" s="83">
        <v>0</v>
      </c>
      <c r="CW37" s="83">
        <v>0</v>
      </c>
      <c r="CX37" s="83">
        <v>0</v>
      </c>
      <c r="CY37" s="83">
        <v>0</v>
      </c>
      <c r="CZ37" s="83">
        <v>0</v>
      </c>
      <c r="DA37" s="83">
        <v>0</v>
      </c>
      <c r="DB37" s="83">
        <v>0</v>
      </c>
      <c r="DC37" s="83">
        <v>0</v>
      </c>
      <c r="DD37" s="83">
        <v>0</v>
      </c>
      <c r="DE37" s="83">
        <v>0</v>
      </c>
      <c r="DF37" s="83">
        <v>0</v>
      </c>
      <c r="DG37" s="83">
        <v>0</v>
      </c>
      <c r="DH37" s="83">
        <v>0</v>
      </c>
      <c r="DI37" s="83">
        <v>0</v>
      </c>
    </row>
    <row r="38" spans="1:113" ht="19.5" customHeight="1">
      <c r="A38" s="81" t="s">
        <v>97</v>
      </c>
      <c r="B38" s="81" t="s">
        <v>89</v>
      </c>
      <c r="C38" s="81" t="s">
        <v>131</v>
      </c>
      <c r="D38" s="81" t="s">
        <v>138</v>
      </c>
      <c r="E38" s="82">
        <f t="shared" si="0"/>
        <v>1258.39</v>
      </c>
      <c r="F38" s="82">
        <v>235.86</v>
      </c>
      <c r="G38" s="82">
        <v>64</v>
      </c>
      <c r="H38" s="82">
        <v>1.69</v>
      </c>
      <c r="I38" s="82">
        <v>0</v>
      </c>
      <c r="J38" s="82">
        <v>0</v>
      </c>
      <c r="K38" s="82">
        <v>47.25</v>
      </c>
      <c r="L38" s="82">
        <v>0</v>
      </c>
      <c r="M38" s="82">
        <v>0</v>
      </c>
      <c r="N38" s="82">
        <v>0</v>
      </c>
      <c r="O38" s="83">
        <v>0</v>
      </c>
      <c r="P38" s="83">
        <v>0</v>
      </c>
      <c r="Q38" s="83">
        <v>0</v>
      </c>
      <c r="R38" s="83">
        <v>0</v>
      </c>
      <c r="S38" s="83">
        <v>122.92</v>
      </c>
      <c r="T38" s="83">
        <v>1018.5</v>
      </c>
      <c r="U38" s="83">
        <v>0</v>
      </c>
      <c r="V38" s="83">
        <v>2</v>
      </c>
      <c r="W38" s="83">
        <v>5</v>
      </c>
      <c r="X38" s="83">
        <v>0</v>
      </c>
      <c r="Y38" s="83">
        <v>0</v>
      </c>
      <c r="Z38" s="83">
        <v>0</v>
      </c>
      <c r="AA38" s="83">
        <v>3.5</v>
      </c>
      <c r="AB38" s="83">
        <v>0</v>
      </c>
      <c r="AC38" s="83">
        <v>27</v>
      </c>
      <c r="AD38" s="83">
        <v>50</v>
      </c>
      <c r="AE38" s="83">
        <v>0</v>
      </c>
      <c r="AF38" s="83">
        <v>7</v>
      </c>
      <c r="AG38" s="83">
        <v>0</v>
      </c>
      <c r="AH38" s="83">
        <v>10</v>
      </c>
      <c r="AI38" s="83">
        <v>0</v>
      </c>
      <c r="AJ38" s="83">
        <v>3</v>
      </c>
      <c r="AK38" s="83">
        <v>0</v>
      </c>
      <c r="AL38" s="83">
        <v>0</v>
      </c>
      <c r="AM38" s="83">
        <v>0</v>
      </c>
      <c r="AN38" s="83">
        <v>15.5</v>
      </c>
      <c r="AO38" s="83">
        <v>857.5</v>
      </c>
      <c r="AP38" s="83">
        <v>3.02</v>
      </c>
      <c r="AQ38" s="83">
        <v>0.48</v>
      </c>
      <c r="AR38" s="83">
        <v>11</v>
      </c>
      <c r="AS38" s="83">
        <v>0</v>
      </c>
      <c r="AT38" s="83">
        <v>0</v>
      </c>
      <c r="AU38" s="83">
        <v>23.5</v>
      </c>
      <c r="AV38" s="83">
        <v>0.03</v>
      </c>
      <c r="AW38" s="83">
        <v>0</v>
      </c>
      <c r="AX38" s="83">
        <v>0</v>
      </c>
      <c r="AY38" s="83">
        <v>0</v>
      </c>
      <c r="AZ38" s="83">
        <v>0</v>
      </c>
      <c r="BA38" s="83">
        <v>0</v>
      </c>
      <c r="BB38" s="83">
        <v>0</v>
      </c>
      <c r="BC38" s="83">
        <v>0</v>
      </c>
      <c r="BD38" s="83">
        <v>0</v>
      </c>
      <c r="BE38" s="83">
        <v>0.03</v>
      </c>
      <c r="BF38" s="83">
        <v>0</v>
      </c>
      <c r="BG38" s="83">
        <v>0</v>
      </c>
      <c r="BH38" s="83">
        <v>0</v>
      </c>
      <c r="BI38" s="83">
        <v>0</v>
      </c>
      <c r="BJ38" s="83">
        <v>0</v>
      </c>
      <c r="BK38" s="83">
        <v>0</v>
      </c>
      <c r="BL38" s="83">
        <v>0</v>
      </c>
      <c r="BM38" s="83">
        <v>0</v>
      </c>
      <c r="BN38" s="83">
        <v>0</v>
      </c>
      <c r="BO38" s="83">
        <v>0</v>
      </c>
      <c r="BP38" s="83">
        <v>0</v>
      </c>
      <c r="BQ38" s="83">
        <v>0</v>
      </c>
      <c r="BR38" s="83">
        <v>0</v>
      </c>
      <c r="BS38" s="83">
        <v>0</v>
      </c>
      <c r="BT38" s="83">
        <v>0</v>
      </c>
      <c r="BU38" s="83">
        <v>0</v>
      </c>
      <c r="BV38" s="83">
        <v>0</v>
      </c>
      <c r="BW38" s="83">
        <v>0</v>
      </c>
      <c r="BX38" s="83">
        <v>0</v>
      </c>
      <c r="BY38" s="83">
        <v>0</v>
      </c>
      <c r="BZ38" s="83">
        <v>4</v>
      </c>
      <c r="CA38" s="83">
        <v>0</v>
      </c>
      <c r="CB38" s="83">
        <v>4</v>
      </c>
      <c r="CC38" s="83">
        <v>0</v>
      </c>
      <c r="CD38" s="83">
        <v>0</v>
      </c>
      <c r="CE38" s="83">
        <v>0</v>
      </c>
      <c r="CF38" s="83">
        <v>0</v>
      </c>
      <c r="CG38" s="83">
        <v>0</v>
      </c>
      <c r="CH38" s="83">
        <v>0</v>
      </c>
      <c r="CI38" s="83">
        <v>0</v>
      </c>
      <c r="CJ38" s="83">
        <v>0</v>
      </c>
      <c r="CK38" s="83">
        <v>0</v>
      </c>
      <c r="CL38" s="83">
        <v>0</v>
      </c>
      <c r="CM38" s="83">
        <v>0</v>
      </c>
      <c r="CN38" s="83">
        <v>0</v>
      </c>
      <c r="CO38" s="83">
        <v>0</v>
      </c>
      <c r="CP38" s="83">
        <v>0</v>
      </c>
      <c r="CQ38" s="83">
        <v>0</v>
      </c>
      <c r="CR38" s="83">
        <v>0</v>
      </c>
      <c r="CS38" s="83">
        <v>0</v>
      </c>
      <c r="CT38" s="83">
        <v>0</v>
      </c>
      <c r="CU38" s="83">
        <v>0</v>
      </c>
      <c r="CV38" s="83">
        <v>0</v>
      </c>
      <c r="CW38" s="83">
        <v>0</v>
      </c>
      <c r="CX38" s="83">
        <v>0</v>
      </c>
      <c r="CY38" s="83">
        <v>0</v>
      </c>
      <c r="CZ38" s="83">
        <v>0</v>
      </c>
      <c r="DA38" s="83">
        <v>0</v>
      </c>
      <c r="DB38" s="83">
        <v>0</v>
      </c>
      <c r="DC38" s="83">
        <v>0</v>
      </c>
      <c r="DD38" s="83">
        <v>0</v>
      </c>
      <c r="DE38" s="83">
        <v>0</v>
      </c>
      <c r="DF38" s="83">
        <v>0</v>
      </c>
      <c r="DG38" s="83">
        <v>0</v>
      </c>
      <c r="DH38" s="83">
        <v>0</v>
      </c>
      <c r="DI38" s="83">
        <v>0</v>
      </c>
    </row>
    <row r="39" spans="1:113" ht="19.5" customHeight="1">
      <c r="A39" s="81" t="s">
        <v>97</v>
      </c>
      <c r="B39" s="81" t="s">
        <v>89</v>
      </c>
      <c r="C39" s="81" t="s">
        <v>88</v>
      </c>
      <c r="D39" s="81" t="s">
        <v>149</v>
      </c>
      <c r="E39" s="82">
        <f t="shared" si="0"/>
        <v>3980.68</v>
      </c>
      <c r="F39" s="82">
        <v>350.84</v>
      </c>
      <c r="G39" s="82">
        <v>97.37</v>
      </c>
      <c r="H39" s="82">
        <v>2.6</v>
      </c>
      <c r="I39" s="82">
        <v>8.11</v>
      </c>
      <c r="J39" s="82">
        <v>0</v>
      </c>
      <c r="K39" s="82">
        <v>87.78</v>
      </c>
      <c r="L39" s="82">
        <v>0</v>
      </c>
      <c r="M39" s="82">
        <v>0</v>
      </c>
      <c r="N39" s="82">
        <v>17.63</v>
      </c>
      <c r="O39" s="83">
        <v>0</v>
      </c>
      <c r="P39" s="83">
        <v>2.35</v>
      </c>
      <c r="Q39" s="83">
        <v>0</v>
      </c>
      <c r="R39" s="83">
        <v>0</v>
      </c>
      <c r="S39" s="83">
        <v>135</v>
      </c>
      <c r="T39" s="83">
        <v>2459.49</v>
      </c>
      <c r="U39" s="83">
        <v>22.32</v>
      </c>
      <c r="V39" s="83">
        <v>90.34</v>
      </c>
      <c r="W39" s="83">
        <v>79.54</v>
      </c>
      <c r="X39" s="83">
        <v>0</v>
      </c>
      <c r="Y39" s="83">
        <v>9.8</v>
      </c>
      <c r="Z39" s="83">
        <v>36</v>
      </c>
      <c r="AA39" s="83">
        <v>29.1</v>
      </c>
      <c r="AB39" s="83">
        <v>0</v>
      </c>
      <c r="AC39" s="83">
        <v>95</v>
      </c>
      <c r="AD39" s="83">
        <v>503.87</v>
      </c>
      <c r="AE39" s="83">
        <v>0</v>
      </c>
      <c r="AF39" s="83">
        <v>397.55</v>
      </c>
      <c r="AG39" s="83">
        <v>0</v>
      </c>
      <c r="AH39" s="83">
        <v>79.39</v>
      </c>
      <c r="AI39" s="83">
        <v>7.7</v>
      </c>
      <c r="AJ39" s="83">
        <v>4</v>
      </c>
      <c r="AK39" s="83">
        <v>104.4</v>
      </c>
      <c r="AL39" s="83">
        <v>0</v>
      </c>
      <c r="AM39" s="83">
        <v>0.5</v>
      </c>
      <c r="AN39" s="83">
        <v>548.79</v>
      </c>
      <c r="AO39" s="83">
        <v>283.25</v>
      </c>
      <c r="AP39" s="83">
        <v>3.92</v>
      </c>
      <c r="AQ39" s="83">
        <v>2.92</v>
      </c>
      <c r="AR39" s="83">
        <v>78</v>
      </c>
      <c r="AS39" s="83">
        <v>0</v>
      </c>
      <c r="AT39" s="83">
        <v>0</v>
      </c>
      <c r="AU39" s="83">
        <v>83.1</v>
      </c>
      <c r="AV39" s="83">
        <v>0</v>
      </c>
      <c r="AW39" s="83">
        <v>0</v>
      </c>
      <c r="AX39" s="83">
        <v>0</v>
      </c>
      <c r="AY39" s="83">
        <v>0</v>
      </c>
      <c r="AZ39" s="83">
        <v>0</v>
      </c>
      <c r="BA39" s="83">
        <v>0</v>
      </c>
      <c r="BB39" s="83">
        <v>0</v>
      </c>
      <c r="BC39" s="83">
        <v>0</v>
      </c>
      <c r="BD39" s="83">
        <v>0</v>
      </c>
      <c r="BE39" s="83">
        <v>0</v>
      </c>
      <c r="BF39" s="83">
        <v>0</v>
      </c>
      <c r="BG39" s="83">
        <v>0</v>
      </c>
      <c r="BH39" s="83">
        <v>0</v>
      </c>
      <c r="BI39" s="83">
        <v>0</v>
      </c>
      <c r="BJ39" s="83">
        <v>0</v>
      </c>
      <c r="BK39" s="83">
        <v>0</v>
      </c>
      <c r="BL39" s="83">
        <v>0</v>
      </c>
      <c r="BM39" s="83">
        <v>0</v>
      </c>
      <c r="BN39" s="83">
        <v>0</v>
      </c>
      <c r="BO39" s="83">
        <v>0</v>
      </c>
      <c r="BP39" s="83">
        <v>0</v>
      </c>
      <c r="BQ39" s="83">
        <v>0</v>
      </c>
      <c r="BR39" s="83">
        <v>0</v>
      </c>
      <c r="BS39" s="83">
        <v>0</v>
      </c>
      <c r="BT39" s="83">
        <v>0</v>
      </c>
      <c r="BU39" s="83">
        <v>0</v>
      </c>
      <c r="BV39" s="83">
        <v>0</v>
      </c>
      <c r="BW39" s="83">
        <v>0</v>
      </c>
      <c r="BX39" s="83">
        <v>0</v>
      </c>
      <c r="BY39" s="83">
        <v>0</v>
      </c>
      <c r="BZ39" s="83">
        <v>1170.35</v>
      </c>
      <c r="CA39" s="83">
        <v>0</v>
      </c>
      <c r="CB39" s="83">
        <v>67</v>
      </c>
      <c r="CC39" s="83">
        <v>885.35</v>
      </c>
      <c r="CD39" s="83">
        <v>0</v>
      </c>
      <c r="CE39" s="83">
        <v>0</v>
      </c>
      <c r="CF39" s="83">
        <v>0</v>
      </c>
      <c r="CG39" s="83">
        <v>0</v>
      </c>
      <c r="CH39" s="83">
        <v>0</v>
      </c>
      <c r="CI39" s="83">
        <v>0</v>
      </c>
      <c r="CJ39" s="83">
        <v>0</v>
      </c>
      <c r="CK39" s="83">
        <v>0</v>
      </c>
      <c r="CL39" s="83">
        <v>0</v>
      </c>
      <c r="CM39" s="83">
        <v>0</v>
      </c>
      <c r="CN39" s="83">
        <v>0</v>
      </c>
      <c r="CO39" s="83">
        <v>0</v>
      </c>
      <c r="CP39" s="83">
        <v>0</v>
      </c>
      <c r="CQ39" s="83">
        <v>218</v>
      </c>
      <c r="CR39" s="83">
        <v>0</v>
      </c>
      <c r="CS39" s="83">
        <v>0</v>
      </c>
      <c r="CT39" s="83">
        <v>0</v>
      </c>
      <c r="CU39" s="83">
        <v>0</v>
      </c>
      <c r="CV39" s="83">
        <v>0</v>
      </c>
      <c r="CW39" s="83">
        <v>0</v>
      </c>
      <c r="CX39" s="83">
        <v>0</v>
      </c>
      <c r="CY39" s="83">
        <v>0</v>
      </c>
      <c r="CZ39" s="83">
        <v>0</v>
      </c>
      <c r="DA39" s="83">
        <v>0</v>
      </c>
      <c r="DB39" s="83">
        <v>0</v>
      </c>
      <c r="DC39" s="83">
        <v>0</v>
      </c>
      <c r="DD39" s="83">
        <v>0</v>
      </c>
      <c r="DE39" s="83">
        <v>0</v>
      </c>
      <c r="DF39" s="83">
        <v>0</v>
      </c>
      <c r="DG39" s="83">
        <v>0</v>
      </c>
      <c r="DH39" s="83">
        <v>0</v>
      </c>
      <c r="DI39" s="83">
        <v>0</v>
      </c>
    </row>
    <row r="40" spans="1:113" ht="19.5" customHeight="1">
      <c r="A40" s="81" t="s">
        <v>97</v>
      </c>
      <c r="B40" s="81" t="s">
        <v>89</v>
      </c>
      <c r="C40" s="81" t="s">
        <v>119</v>
      </c>
      <c r="D40" s="81" t="s">
        <v>128</v>
      </c>
      <c r="E40" s="82">
        <f t="shared" si="0"/>
        <v>389.88</v>
      </c>
      <c r="F40" s="82">
        <v>196.08</v>
      </c>
      <c r="G40" s="82">
        <v>26.76</v>
      </c>
      <c r="H40" s="82">
        <v>0.62</v>
      </c>
      <c r="I40" s="82">
        <v>0</v>
      </c>
      <c r="J40" s="82">
        <v>0</v>
      </c>
      <c r="K40" s="82">
        <v>23.38</v>
      </c>
      <c r="L40" s="82">
        <v>0</v>
      </c>
      <c r="M40" s="82">
        <v>0</v>
      </c>
      <c r="N40" s="82">
        <v>0</v>
      </c>
      <c r="O40" s="83">
        <v>0</v>
      </c>
      <c r="P40" s="83">
        <v>0</v>
      </c>
      <c r="Q40" s="83">
        <v>0</v>
      </c>
      <c r="R40" s="83">
        <v>0</v>
      </c>
      <c r="S40" s="83">
        <v>145.32</v>
      </c>
      <c r="T40" s="83">
        <v>190.54</v>
      </c>
      <c r="U40" s="83">
        <v>5</v>
      </c>
      <c r="V40" s="83">
        <v>3</v>
      </c>
      <c r="W40" s="83">
        <v>0</v>
      </c>
      <c r="X40" s="83">
        <v>0</v>
      </c>
      <c r="Y40" s="83">
        <v>0</v>
      </c>
      <c r="Z40" s="83">
        <v>0</v>
      </c>
      <c r="AA40" s="83">
        <v>2</v>
      </c>
      <c r="AB40" s="83">
        <v>0</v>
      </c>
      <c r="AC40" s="83">
        <v>10</v>
      </c>
      <c r="AD40" s="83">
        <v>39.3</v>
      </c>
      <c r="AE40" s="83">
        <v>0</v>
      </c>
      <c r="AF40" s="83">
        <v>3</v>
      </c>
      <c r="AG40" s="83">
        <v>1.5</v>
      </c>
      <c r="AH40" s="83">
        <v>5</v>
      </c>
      <c r="AI40" s="83">
        <v>0</v>
      </c>
      <c r="AJ40" s="83">
        <v>3</v>
      </c>
      <c r="AK40" s="83">
        <v>0</v>
      </c>
      <c r="AL40" s="83">
        <v>0</v>
      </c>
      <c r="AM40" s="83">
        <v>0</v>
      </c>
      <c r="AN40" s="83">
        <v>25</v>
      </c>
      <c r="AO40" s="83">
        <v>65.5</v>
      </c>
      <c r="AP40" s="83">
        <v>3</v>
      </c>
      <c r="AQ40" s="83">
        <v>0.8</v>
      </c>
      <c r="AR40" s="83">
        <v>3.7</v>
      </c>
      <c r="AS40" s="83">
        <v>14.5</v>
      </c>
      <c r="AT40" s="83">
        <v>0</v>
      </c>
      <c r="AU40" s="83">
        <v>6.24</v>
      </c>
      <c r="AV40" s="83">
        <v>0</v>
      </c>
      <c r="AW40" s="83">
        <v>0</v>
      </c>
      <c r="AX40" s="83">
        <v>0</v>
      </c>
      <c r="AY40" s="83">
        <v>0</v>
      </c>
      <c r="AZ40" s="83">
        <v>0</v>
      </c>
      <c r="BA40" s="83">
        <v>0</v>
      </c>
      <c r="BB40" s="83">
        <v>0</v>
      </c>
      <c r="BC40" s="83">
        <v>0</v>
      </c>
      <c r="BD40" s="83">
        <v>0</v>
      </c>
      <c r="BE40" s="83">
        <v>0</v>
      </c>
      <c r="BF40" s="83">
        <v>0</v>
      </c>
      <c r="BG40" s="83">
        <v>0</v>
      </c>
      <c r="BH40" s="83">
        <v>0</v>
      </c>
      <c r="BI40" s="83">
        <v>0</v>
      </c>
      <c r="BJ40" s="83">
        <v>0</v>
      </c>
      <c r="BK40" s="83">
        <v>0</v>
      </c>
      <c r="BL40" s="83">
        <v>0</v>
      </c>
      <c r="BM40" s="83">
        <v>0</v>
      </c>
      <c r="BN40" s="83">
        <v>0</v>
      </c>
      <c r="BO40" s="83">
        <v>0</v>
      </c>
      <c r="BP40" s="83">
        <v>0</v>
      </c>
      <c r="BQ40" s="83">
        <v>0</v>
      </c>
      <c r="BR40" s="83">
        <v>0</v>
      </c>
      <c r="BS40" s="83">
        <v>0</v>
      </c>
      <c r="BT40" s="83">
        <v>0</v>
      </c>
      <c r="BU40" s="83">
        <v>0</v>
      </c>
      <c r="BV40" s="83">
        <v>0</v>
      </c>
      <c r="BW40" s="83">
        <v>0</v>
      </c>
      <c r="BX40" s="83">
        <v>0</v>
      </c>
      <c r="BY40" s="83">
        <v>0</v>
      </c>
      <c r="BZ40" s="83">
        <v>3.26</v>
      </c>
      <c r="CA40" s="83">
        <v>0</v>
      </c>
      <c r="CB40" s="83">
        <v>3.26</v>
      </c>
      <c r="CC40" s="83">
        <v>0</v>
      </c>
      <c r="CD40" s="83">
        <v>0</v>
      </c>
      <c r="CE40" s="83">
        <v>0</v>
      </c>
      <c r="CF40" s="83">
        <v>0</v>
      </c>
      <c r="CG40" s="83">
        <v>0</v>
      </c>
      <c r="CH40" s="83">
        <v>0</v>
      </c>
      <c r="CI40" s="83">
        <v>0</v>
      </c>
      <c r="CJ40" s="83">
        <v>0</v>
      </c>
      <c r="CK40" s="83">
        <v>0</v>
      </c>
      <c r="CL40" s="83">
        <v>0</v>
      </c>
      <c r="CM40" s="83">
        <v>0</v>
      </c>
      <c r="CN40" s="83">
        <v>0</v>
      </c>
      <c r="CO40" s="83">
        <v>0</v>
      </c>
      <c r="CP40" s="83">
        <v>0</v>
      </c>
      <c r="CQ40" s="83">
        <v>0</v>
      </c>
      <c r="CR40" s="83">
        <v>0</v>
      </c>
      <c r="CS40" s="83">
        <v>0</v>
      </c>
      <c r="CT40" s="83">
        <v>0</v>
      </c>
      <c r="CU40" s="83">
        <v>0</v>
      </c>
      <c r="CV40" s="83">
        <v>0</v>
      </c>
      <c r="CW40" s="83">
        <v>0</v>
      </c>
      <c r="CX40" s="83">
        <v>0</v>
      </c>
      <c r="CY40" s="83">
        <v>0</v>
      </c>
      <c r="CZ40" s="83">
        <v>0</v>
      </c>
      <c r="DA40" s="83">
        <v>0</v>
      </c>
      <c r="DB40" s="83">
        <v>0</v>
      </c>
      <c r="DC40" s="83">
        <v>0</v>
      </c>
      <c r="DD40" s="83">
        <v>0</v>
      </c>
      <c r="DE40" s="83">
        <v>0</v>
      </c>
      <c r="DF40" s="83">
        <v>0</v>
      </c>
      <c r="DG40" s="83">
        <v>0</v>
      </c>
      <c r="DH40" s="83">
        <v>0</v>
      </c>
      <c r="DI40" s="83">
        <v>0</v>
      </c>
    </row>
    <row r="41" spans="1:113" ht="19.5" customHeight="1">
      <c r="A41" s="81" t="s">
        <v>97</v>
      </c>
      <c r="B41" s="81" t="s">
        <v>89</v>
      </c>
      <c r="C41" s="81" t="s">
        <v>162</v>
      </c>
      <c r="D41" s="81" t="s">
        <v>163</v>
      </c>
      <c r="E41" s="82">
        <f t="shared" si="0"/>
        <v>1146.3</v>
      </c>
      <c r="F41" s="82">
        <v>339.3</v>
      </c>
      <c r="G41" s="82">
        <v>55.65</v>
      </c>
      <c r="H41" s="82">
        <v>1.02</v>
      </c>
      <c r="I41" s="82">
        <v>0</v>
      </c>
      <c r="J41" s="82">
        <v>0</v>
      </c>
      <c r="K41" s="82">
        <v>47.63</v>
      </c>
      <c r="L41" s="82">
        <v>0</v>
      </c>
      <c r="M41" s="82">
        <v>0</v>
      </c>
      <c r="N41" s="82">
        <v>0</v>
      </c>
      <c r="O41" s="83">
        <v>0</v>
      </c>
      <c r="P41" s="83">
        <v>0</v>
      </c>
      <c r="Q41" s="83">
        <v>0</v>
      </c>
      <c r="R41" s="83">
        <v>0</v>
      </c>
      <c r="S41" s="83">
        <v>235</v>
      </c>
      <c r="T41" s="83">
        <v>807</v>
      </c>
      <c r="U41" s="83">
        <v>0</v>
      </c>
      <c r="V41" s="83">
        <v>5.2</v>
      </c>
      <c r="W41" s="83">
        <v>3</v>
      </c>
      <c r="X41" s="83">
        <v>0</v>
      </c>
      <c r="Y41" s="83">
        <v>0</v>
      </c>
      <c r="Z41" s="83">
        <v>0</v>
      </c>
      <c r="AA41" s="83">
        <v>0</v>
      </c>
      <c r="AB41" s="83">
        <v>0</v>
      </c>
      <c r="AC41" s="83">
        <v>38</v>
      </c>
      <c r="AD41" s="83">
        <v>72.2</v>
      </c>
      <c r="AE41" s="83">
        <v>0</v>
      </c>
      <c r="AF41" s="83">
        <v>0</v>
      </c>
      <c r="AG41" s="83">
        <v>0</v>
      </c>
      <c r="AH41" s="83">
        <v>51.3</v>
      </c>
      <c r="AI41" s="83">
        <v>0</v>
      </c>
      <c r="AJ41" s="83">
        <v>1.8</v>
      </c>
      <c r="AK41" s="83">
        <v>0</v>
      </c>
      <c r="AL41" s="83">
        <v>0</v>
      </c>
      <c r="AM41" s="83">
        <v>0</v>
      </c>
      <c r="AN41" s="83">
        <v>410.8</v>
      </c>
      <c r="AO41" s="83">
        <v>166.6</v>
      </c>
      <c r="AP41" s="83">
        <v>0</v>
      </c>
      <c r="AQ41" s="83">
        <v>0</v>
      </c>
      <c r="AR41" s="83">
        <v>0</v>
      </c>
      <c r="AS41" s="83">
        <v>21.6</v>
      </c>
      <c r="AT41" s="83">
        <v>0</v>
      </c>
      <c r="AU41" s="83">
        <v>36.5</v>
      </c>
      <c r="AV41" s="83">
        <v>0</v>
      </c>
      <c r="AW41" s="83">
        <v>0</v>
      </c>
      <c r="AX41" s="83">
        <v>0</v>
      </c>
      <c r="AY41" s="83">
        <v>0</v>
      </c>
      <c r="AZ41" s="83">
        <v>0</v>
      </c>
      <c r="BA41" s="83">
        <v>0</v>
      </c>
      <c r="BB41" s="83">
        <v>0</v>
      </c>
      <c r="BC41" s="83">
        <v>0</v>
      </c>
      <c r="BD41" s="83">
        <v>0</v>
      </c>
      <c r="BE41" s="83">
        <v>0</v>
      </c>
      <c r="BF41" s="83">
        <v>0</v>
      </c>
      <c r="BG41" s="83">
        <v>0</v>
      </c>
      <c r="BH41" s="83">
        <v>0</v>
      </c>
      <c r="BI41" s="83">
        <v>0</v>
      </c>
      <c r="BJ41" s="83">
        <v>0</v>
      </c>
      <c r="BK41" s="83">
        <v>0</v>
      </c>
      <c r="BL41" s="83">
        <v>0</v>
      </c>
      <c r="BM41" s="83">
        <v>0</v>
      </c>
      <c r="BN41" s="83">
        <v>0</v>
      </c>
      <c r="BO41" s="83">
        <v>0</v>
      </c>
      <c r="BP41" s="83">
        <v>0</v>
      </c>
      <c r="BQ41" s="83">
        <v>0</v>
      </c>
      <c r="BR41" s="83">
        <v>0</v>
      </c>
      <c r="BS41" s="83">
        <v>0</v>
      </c>
      <c r="BT41" s="83">
        <v>0</v>
      </c>
      <c r="BU41" s="83">
        <v>0</v>
      </c>
      <c r="BV41" s="83">
        <v>0</v>
      </c>
      <c r="BW41" s="83">
        <v>0</v>
      </c>
      <c r="BX41" s="83">
        <v>0</v>
      </c>
      <c r="BY41" s="83">
        <v>0</v>
      </c>
      <c r="BZ41" s="83">
        <v>0</v>
      </c>
      <c r="CA41" s="83">
        <v>0</v>
      </c>
      <c r="CB41" s="83">
        <v>0</v>
      </c>
      <c r="CC41" s="83">
        <v>0</v>
      </c>
      <c r="CD41" s="83">
        <v>0</v>
      </c>
      <c r="CE41" s="83">
        <v>0</v>
      </c>
      <c r="CF41" s="83">
        <v>0</v>
      </c>
      <c r="CG41" s="83">
        <v>0</v>
      </c>
      <c r="CH41" s="83">
        <v>0</v>
      </c>
      <c r="CI41" s="83">
        <v>0</v>
      </c>
      <c r="CJ41" s="83">
        <v>0</v>
      </c>
      <c r="CK41" s="83">
        <v>0</v>
      </c>
      <c r="CL41" s="83">
        <v>0</v>
      </c>
      <c r="CM41" s="83">
        <v>0</v>
      </c>
      <c r="CN41" s="83">
        <v>0</v>
      </c>
      <c r="CO41" s="83">
        <v>0</v>
      </c>
      <c r="CP41" s="83">
        <v>0</v>
      </c>
      <c r="CQ41" s="83">
        <v>0</v>
      </c>
      <c r="CR41" s="83">
        <v>0</v>
      </c>
      <c r="CS41" s="83">
        <v>0</v>
      </c>
      <c r="CT41" s="83">
        <v>0</v>
      </c>
      <c r="CU41" s="83">
        <v>0</v>
      </c>
      <c r="CV41" s="83">
        <v>0</v>
      </c>
      <c r="CW41" s="83">
        <v>0</v>
      </c>
      <c r="CX41" s="83">
        <v>0</v>
      </c>
      <c r="CY41" s="83">
        <v>0</v>
      </c>
      <c r="CZ41" s="83">
        <v>0</v>
      </c>
      <c r="DA41" s="83">
        <v>0</v>
      </c>
      <c r="DB41" s="83">
        <v>0</v>
      </c>
      <c r="DC41" s="83">
        <v>0</v>
      </c>
      <c r="DD41" s="83">
        <v>0</v>
      </c>
      <c r="DE41" s="83">
        <v>0</v>
      </c>
      <c r="DF41" s="83">
        <v>0</v>
      </c>
      <c r="DG41" s="83">
        <v>0</v>
      </c>
      <c r="DH41" s="83">
        <v>0</v>
      </c>
      <c r="DI41" s="83">
        <v>0</v>
      </c>
    </row>
    <row r="42" spans="1:113" ht="19.5" customHeight="1">
      <c r="A42" s="81" t="s">
        <v>97</v>
      </c>
      <c r="B42" s="81" t="s">
        <v>89</v>
      </c>
      <c r="C42" s="81" t="s">
        <v>114</v>
      </c>
      <c r="D42" s="81" t="s">
        <v>115</v>
      </c>
      <c r="E42" s="82">
        <f t="shared" si="0"/>
        <v>1225.43</v>
      </c>
      <c r="F42" s="82">
        <v>197.71</v>
      </c>
      <c r="G42" s="82">
        <v>59.84</v>
      </c>
      <c r="H42" s="82">
        <v>1.44</v>
      </c>
      <c r="I42" s="82">
        <v>0</v>
      </c>
      <c r="J42" s="82">
        <v>0</v>
      </c>
      <c r="K42" s="82">
        <v>16.43</v>
      </c>
      <c r="L42" s="82">
        <v>0</v>
      </c>
      <c r="M42" s="82">
        <v>0</v>
      </c>
      <c r="N42" s="82">
        <v>0</v>
      </c>
      <c r="O42" s="83">
        <v>0</v>
      </c>
      <c r="P42" s="83">
        <v>0</v>
      </c>
      <c r="Q42" s="83">
        <v>0</v>
      </c>
      <c r="R42" s="83">
        <v>0</v>
      </c>
      <c r="S42" s="83">
        <v>120</v>
      </c>
      <c r="T42" s="83">
        <v>626.98</v>
      </c>
      <c r="U42" s="83">
        <v>21.3</v>
      </c>
      <c r="V42" s="83">
        <v>25.3</v>
      </c>
      <c r="W42" s="83">
        <v>0</v>
      </c>
      <c r="X42" s="83">
        <v>0</v>
      </c>
      <c r="Y42" s="83">
        <v>2.2</v>
      </c>
      <c r="Z42" s="83">
        <v>13.05</v>
      </c>
      <c r="AA42" s="83">
        <v>30.2</v>
      </c>
      <c r="AB42" s="83">
        <v>0</v>
      </c>
      <c r="AC42" s="83">
        <v>64.48</v>
      </c>
      <c r="AD42" s="83">
        <v>35</v>
      </c>
      <c r="AE42" s="83">
        <v>0</v>
      </c>
      <c r="AF42" s="83">
        <v>19.5</v>
      </c>
      <c r="AG42" s="83">
        <v>81.2</v>
      </c>
      <c r="AH42" s="83">
        <v>0</v>
      </c>
      <c r="AI42" s="83">
        <v>0</v>
      </c>
      <c r="AJ42" s="83">
        <v>1</v>
      </c>
      <c r="AK42" s="83">
        <v>18</v>
      </c>
      <c r="AL42" s="83">
        <v>0</v>
      </c>
      <c r="AM42" s="83">
        <v>2.5</v>
      </c>
      <c r="AN42" s="83">
        <v>42.7</v>
      </c>
      <c r="AO42" s="83">
        <v>191.78</v>
      </c>
      <c r="AP42" s="83">
        <v>4.61</v>
      </c>
      <c r="AQ42" s="83">
        <v>0.44</v>
      </c>
      <c r="AR42" s="83">
        <v>10</v>
      </c>
      <c r="AS42" s="83">
        <v>5.7</v>
      </c>
      <c r="AT42" s="83">
        <v>0</v>
      </c>
      <c r="AU42" s="83">
        <v>58.02</v>
      </c>
      <c r="AV42" s="83">
        <v>0.04</v>
      </c>
      <c r="AW42" s="83">
        <v>0</v>
      </c>
      <c r="AX42" s="83">
        <v>0</v>
      </c>
      <c r="AY42" s="83">
        <v>0</v>
      </c>
      <c r="AZ42" s="83">
        <v>0</v>
      </c>
      <c r="BA42" s="83">
        <v>0</v>
      </c>
      <c r="BB42" s="83">
        <v>0</v>
      </c>
      <c r="BC42" s="83">
        <v>0</v>
      </c>
      <c r="BD42" s="83">
        <v>0</v>
      </c>
      <c r="BE42" s="83">
        <v>0.04</v>
      </c>
      <c r="BF42" s="83">
        <v>0</v>
      </c>
      <c r="BG42" s="83">
        <v>0</v>
      </c>
      <c r="BH42" s="83">
        <v>0</v>
      </c>
      <c r="BI42" s="83">
        <v>0</v>
      </c>
      <c r="BJ42" s="83">
        <v>0</v>
      </c>
      <c r="BK42" s="83">
        <v>0</v>
      </c>
      <c r="BL42" s="83">
        <v>0</v>
      </c>
      <c r="BM42" s="83">
        <v>0</v>
      </c>
      <c r="BN42" s="83">
        <v>0</v>
      </c>
      <c r="BO42" s="83">
        <v>0</v>
      </c>
      <c r="BP42" s="83">
        <v>0</v>
      </c>
      <c r="BQ42" s="83">
        <v>0</v>
      </c>
      <c r="BR42" s="83">
        <v>0</v>
      </c>
      <c r="BS42" s="83">
        <v>0</v>
      </c>
      <c r="BT42" s="83">
        <v>0</v>
      </c>
      <c r="BU42" s="83">
        <v>0</v>
      </c>
      <c r="BV42" s="83">
        <v>0</v>
      </c>
      <c r="BW42" s="83">
        <v>0</v>
      </c>
      <c r="BX42" s="83">
        <v>0</v>
      </c>
      <c r="BY42" s="83">
        <v>0</v>
      </c>
      <c r="BZ42" s="83">
        <v>400.7</v>
      </c>
      <c r="CA42" s="83">
        <v>0</v>
      </c>
      <c r="CB42" s="83">
        <v>160</v>
      </c>
      <c r="CC42" s="83">
        <v>240.7</v>
      </c>
      <c r="CD42" s="83">
        <v>0</v>
      </c>
      <c r="CE42" s="83">
        <v>0</v>
      </c>
      <c r="CF42" s="83">
        <v>0</v>
      </c>
      <c r="CG42" s="83">
        <v>0</v>
      </c>
      <c r="CH42" s="83">
        <v>0</v>
      </c>
      <c r="CI42" s="83">
        <v>0</v>
      </c>
      <c r="CJ42" s="83">
        <v>0</v>
      </c>
      <c r="CK42" s="83">
        <v>0</v>
      </c>
      <c r="CL42" s="83">
        <v>0</v>
      </c>
      <c r="CM42" s="83">
        <v>0</v>
      </c>
      <c r="CN42" s="83">
        <v>0</v>
      </c>
      <c r="CO42" s="83">
        <v>0</v>
      </c>
      <c r="CP42" s="83">
        <v>0</v>
      </c>
      <c r="CQ42" s="83">
        <v>0</v>
      </c>
      <c r="CR42" s="83">
        <v>0</v>
      </c>
      <c r="CS42" s="83">
        <v>0</v>
      </c>
      <c r="CT42" s="83">
        <v>0</v>
      </c>
      <c r="CU42" s="83">
        <v>0</v>
      </c>
      <c r="CV42" s="83">
        <v>0</v>
      </c>
      <c r="CW42" s="83">
        <v>0</v>
      </c>
      <c r="CX42" s="83">
        <v>0</v>
      </c>
      <c r="CY42" s="83">
        <v>0</v>
      </c>
      <c r="CZ42" s="83">
        <v>0</v>
      </c>
      <c r="DA42" s="83">
        <v>0</v>
      </c>
      <c r="DB42" s="83">
        <v>0</v>
      </c>
      <c r="DC42" s="83">
        <v>0</v>
      </c>
      <c r="DD42" s="83">
        <v>0</v>
      </c>
      <c r="DE42" s="83">
        <v>0</v>
      </c>
      <c r="DF42" s="83">
        <v>0</v>
      </c>
      <c r="DG42" s="83">
        <v>0</v>
      </c>
      <c r="DH42" s="83">
        <v>0</v>
      </c>
      <c r="DI42" s="83">
        <v>0</v>
      </c>
    </row>
    <row r="43" spans="1:113" ht="19.5" customHeight="1">
      <c r="A43" s="81" t="s">
        <v>36</v>
      </c>
      <c r="B43" s="81" t="s">
        <v>36</v>
      </c>
      <c r="C43" s="81" t="s">
        <v>36</v>
      </c>
      <c r="D43" s="81" t="s">
        <v>371</v>
      </c>
      <c r="E43" s="82">
        <f t="shared" si="0"/>
        <v>6077.21</v>
      </c>
      <c r="F43" s="82">
        <v>975.66</v>
      </c>
      <c r="G43" s="82">
        <v>369.78</v>
      </c>
      <c r="H43" s="82">
        <v>49.92</v>
      </c>
      <c r="I43" s="82">
        <v>0</v>
      </c>
      <c r="J43" s="82">
        <v>0</v>
      </c>
      <c r="K43" s="82">
        <v>357</v>
      </c>
      <c r="L43" s="82">
        <v>0</v>
      </c>
      <c r="M43" s="82">
        <v>0</v>
      </c>
      <c r="N43" s="82">
        <v>0</v>
      </c>
      <c r="O43" s="83">
        <v>0</v>
      </c>
      <c r="P43" s="83">
        <v>7.02</v>
      </c>
      <c r="Q43" s="83">
        <v>0</v>
      </c>
      <c r="R43" s="83">
        <v>0</v>
      </c>
      <c r="S43" s="83">
        <v>191.94</v>
      </c>
      <c r="T43" s="83">
        <v>4682.45</v>
      </c>
      <c r="U43" s="83">
        <v>27.4</v>
      </c>
      <c r="V43" s="83">
        <v>26.5</v>
      </c>
      <c r="W43" s="83">
        <v>8.5</v>
      </c>
      <c r="X43" s="83">
        <v>0</v>
      </c>
      <c r="Y43" s="83">
        <v>5.3</v>
      </c>
      <c r="Z43" s="83">
        <v>56.2</v>
      </c>
      <c r="AA43" s="83">
        <v>56.69</v>
      </c>
      <c r="AB43" s="83">
        <v>0</v>
      </c>
      <c r="AC43" s="83">
        <v>148</v>
      </c>
      <c r="AD43" s="83">
        <v>239.49</v>
      </c>
      <c r="AE43" s="83">
        <v>0</v>
      </c>
      <c r="AF43" s="83">
        <v>367.9</v>
      </c>
      <c r="AG43" s="83">
        <v>41</v>
      </c>
      <c r="AH43" s="83">
        <v>21.86</v>
      </c>
      <c r="AI43" s="83">
        <v>2</v>
      </c>
      <c r="AJ43" s="83">
        <v>5.1</v>
      </c>
      <c r="AK43" s="83">
        <v>106.39</v>
      </c>
      <c r="AL43" s="83">
        <v>0</v>
      </c>
      <c r="AM43" s="83">
        <v>26</v>
      </c>
      <c r="AN43" s="83">
        <v>237.75</v>
      </c>
      <c r="AO43" s="83">
        <v>3114.73</v>
      </c>
      <c r="AP43" s="83">
        <v>11.8</v>
      </c>
      <c r="AQ43" s="83">
        <v>9.69</v>
      </c>
      <c r="AR43" s="83">
        <v>39</v>
      </c>
      <c r="AS43" s="83">
        <v>73</v>
      </c>
      <c r="AT43" s="83">
        <v>0</v>
      </c>
      <c r="AU43" s="83">
        <v>58.15</v>
      </c>
      <c r="AV43" s="83">
        <v>0.18</v>
      </c>
      <c r="AW43" s="83">
        <v>0</v>
      </c>
      <c r="AX43" s="83">
        <v>0</v>
      </c>
      <c r="AY43" s="83">
        <v>0</v>
      </c>
      <c r="AZ43" s="83">
        <v>0</v>
      </c>
      <c r="BA43" s="83">
        <v>0</v>
      </c>
      <c r="BB43" s="83">
        <v>0</v>
      </c>
      <c r="BC43" s="83">
        <v>0</v>
      </c>
      <c r="BD43" s="83">
        <v>0</v>
      </c>
      <c r="BE43" s="83">
        <v>0.18</v>
      </c>
      <c r="BF43" s="83">
        <v>0</v>
      </c>
      <c r="BG43" s="83">
        <v>0</v>
      </c>
      <c r="BH43" s="83">
        <v>0</v>
      </c>
      <c r="BI43" s="83">
        <v>0</v>
      </c>
      <c r="BJ43" s="83">
        <v>0</v>
      </c>
      <c r="BK43" s="83">
        <v>0</v>
      </c>
      <c r="BL43" s="83">
        <v>0</v>
      </c>
      <c r="BM43" s="83">
        <v>0</v>
      </c>
      <c r="BN43" s="83">
        <v>0</v>
      </c>
      <c r="BO43" s="83">
        <v>0</v>
      </c>
      <c r="BP43" s="83">
        <v>0</v>
      </c>
      <c r="BQ43" s="83">
        <v>0</v>
      </c>
      <c r="BR43" s="83">
        <v>0</v>
      </c>
      <c r="BS43" s="83">
        <v>0</v>
      </c>
      <c r="BT43" s="83">
        <v>0</v>
      </c>
      <c r="BU43" s="83">
        <v>0</v>
      </c>
      <c r="BV43" s="83">
        <v>0</v>
      </c>
      <c r="BW43" s="83">
        <v>0</v>
      </c>
      <c r="BX43" s="83">
        <v>0</v>
      </c>
      <c r="BY43" s="83">
        <v>0</v>
      </c>
      <c r="BZ43" s="83">
        <v>418.92</v>
      </c>
      <c r="CA43" s="83">
        <v>0</v>
      </c>
      <c r="CB43" s="83">
        <v>24.81</v>
      </c>
      <c r="CC43" s="83">
        <v>301.73</v>
      </c>
      <c r="CD43" s="83">
        <v>0</v>
      </c>
      <c r="CE43" s="83">
        <v>0</v>
      </c>
      <c r="CF43" s="83">
        <v>22.38</v>
      </c>
      <c r="CG43" s="83">
        <v>0</v>
      </c>
      <c r="CH43" s="83">
        <v>0</v>
      </c>
      <c r="CI43" s="83">
        <v>0</v>
      </c>
      <c r="CJ43" s="83">
        <v>0</v>
      </c>
      <c r="CK43" s="83">
        <v>0</v>
      </c>
      <c r="CL43" s="83">
        <v>0</v>
      </c>
      <c r="CM43" s="83">
        <v>70</v>
      </c>
      <c r="CN43" s="83">
        <v>0</v>
      </c>
      <c r="CO43" s="83">
        <v>0</v>
      </c>
      <c r="CP43" s="83">
        <v>0</v>
      </c>
      <c r="CQ43" s="83">
        <v>0</v>
      </c>
      <c r="CR43" s="83">
        <v>0</v>
      </c>
      <c r="CS43" s="83">
        <v>0</v>
      </c>
      <c r="CT43" s="83">
        <v>0</v>
      </c>
      <c r="CU43" s="83">
        <v>0</v>
      </c>
      <c r="CV43" s="83">
        <v>0</v>
      </c>
      <c r="CW43" s="83">
        <v>0</v>
      </c>
      <c r="CX43" s="83">
        <v>0</v>
      </c>
      <c r="CY43" s="83">
        <v>0</v>
      </c>
      <c r="CZ43" s="83">
        <v>0</v>
      </c>
      <c r="DA43" s="83">
        <v>0</v>
      </c>
      <c r="DB43" s="83">
        <v>0</v>
      </c>
      <c r="DC43" s="83">
        <v>0</v>
      </c>
      <c r="DD43" s="83">
        <v>0</v>
      </c>
      <c r="DE43" s="83">
        <v>0</v>
      </c>
      <c r="DF43" s="83">
        <v>0</v>
      </c>
      <c r="DG43" s="83">
        <v>0</v>
      </c>
      <c r="DH43" s="83">
        <v>0</v>
      </c>
      <c r="DI43" s="83">
        <v>0</v>
      </c>
    </row>
    <row r="44" spans="1:113" ht="19.5" customHeight="1">
      <c r="A44" s="81" t="s">
        <v>97</v>
      </c>
      <c r="B44" s="81" t="s">
        <v>84</v>
      </c>
      <c r="C44" s="81" t="s">
        <v>94</v>
      </c>
      <c r="D44" s="81" t="s">
        <v>100</v>
      </c>
      <c r="E44" s="82">
        <f t="shared" si="0"/>
        <v>2565.22</v>
      </c>
      <c r="F44" s="82">
        <v>0</v>
      </c>
      <c r="G44" s="82">
        <v>0</v>
      </c>
      <c r="H44" s="82">
        <v>0</v>
      </c>
      <c r="I44" s="82">
        <v>0</v>
      </c>
      <c r="J44" s="82">
        <v>0</v>
      </c>
      <c r="K44" s="82">
        <v>0</v>
      </c>
      <c r="L44" s="82">
        <v>0</v>
      </c>
      <c r="M44" s="82">
        <v>0</v>
      </c>
      <c r="N44" s="82">
        <v>0</v>
      </c>
      <c r="O44" s="83">
        <v>0</v>
      </c>
      <c r="P44" s="83">
        <v>0</v>
      </c>
      <c r="Q44" s="83">
        <v>0</v>
      </c>
      <c r="R44" s="83">
        <v>0</v>
      </c>
      <c r="S44" s="83">
        <v>0</v>
      </c>
      <c r="T44" s="83">
        <v>2565.22</v>
      </c>
      <c r="U44" s="83">
        <v>0</v>
      </c>
      <c r="V44" s="83">
        <v>0</v>
      </c>
      <c r="W44" s="83">
        <v>0</v>
      </c>
      <c r="X44" s="83">
        <v>0</v>
      </c>
      <c r="Y44" s="83">
        <v>0</v>
      </c>
      <c r="Z44" s="83">
        <v>0</v>
      </c>
      <c r="AA44" s="83">
        <v>0</v>
      </c>
      <c r="AB44" s="83">
        <v>0</v>
      </c>
      <c r="AC44" s="83">
        <v>0</v>
      </c>
      <c r="AD44" s="83">
        <v>0</v>
      </c>
      <c r="AE44" s="83">
        <v>0</v>
      </c>
      <c r="AF44" s="83">
        <v>0</v>
      </c>
      <c r="AG44" s="83">
        <v>0</v>
      </c>
      <c r="AH44" s="83">
        <v>0</v>
      </c>
      <c r="AI44" s="83">
        <v>0</v>
      </c>
      <c r="AJ44" s="83">
        <v>0</v>
      </c>
      <c r="AK44" s="83">
        <v>0</v>
      </c>
      <c r="AL44" s="83">
        <v>0</v>
      </c>
      <c r="AM44" s="83">
        <v>0</v>
      </c>
      <c r="AN44" s="83">
        <v>0</v>
      </c>
      <c r="AO44" s="83">
        <v>2565.22</v>
      </c>
      <c r="AP44" s="83">
        <v>0</v>
      </c>
      <c r="AQ44" s="83">
        <v>0</v>
      </c>
      <c r="AR44" s="83">
        <v>0</v>
      </c>
      <c r="AS44" s="83">
        <v>0</v>
      </c>
      <c r="AT44" s="83">
        <v>0</v>
      </c>
      <c r="AU44" s="83">
        <v>0</v>
      </c>
      <c r="AV44" s="83">
        <v>0</v>
      </c>
      <c r="AW44" s="83">
        <v>0</v>
      </c>
      <c r="AX44" s="83">
        <v>0</v>
      </c>
      <c r="AY44" s="83">
        <v>0</v>
      </c>
      <c r="AZ44" s="83">
        <v>0</v>
      </c>
      <c r="BA44" s="83">
        <v>0</v>
      </c>
      <c r="BB44" s="83">
        <v>0</v>
      </c>
      <c r="BC44" s="83">
        <v>0</v>
      </c>
      <c r="BD44" s="83">
        <v>0</v>
      </c>
      <c r="BE44" s="83">
        <v>0</v>
      </c>
      <c r="BF44" s="83">
        <v>0</v>
      </c>
      <c r="BG44" s="83">
        <v>0</v>
      </c>
      <c r="BH44" s="83">
        <v>0</v>
      </c>
      <c r="BI44" s="83">
        <v>0</v>
      </c>
      <c r="BJ44" s="83">
        <v>0</v>
      </c>
      <c r="BK44" s="83">
        <v>0</v>
      </c>
      <c r="BL44" s="83">
        <v>0</v>
      </c>
      <c r="BM44" s="83">
        <v>0</v>
      </c>
      <c r="BN44" s="83">
        <v>0</v>
      </c>
      <c r="BO44" s="83">
        <v>0</v>
      </c>
      <c r="BP44" s="83">
        <v>0</v>
      </c>
      <c r="BQ44" s="83">
        <v>0</v>
      </c>
      <c r="BR44" s="83">
        <v>0</v>
      </c>
      <c r="BS44" s="83">
        <v>0</v>
      </c>
      <c r="BT44" s="83">
        <v>0</v>
      </c>
      <c r="BU44" s="83">
        <v>0</v>
      </c>
      <c r="BV44" s="83">
        <v>0</v>
      </c>
      <c r="BW44" s="83">
        <v>0</v>
      </c>
      <c r="BX44" s="83">
        <v>0</v>
      </c>
      <c r="BY44" s="83">
        <v>0</v>
      </c>
      <c r="BZ44" s="83">
        <v>0</v>
      </c>
      <c r="CA44" s="83">
        <v>0</v>
      </c>
      <c r="CB44" s="83">
        <v>0</v>
      </c>
      <c r="CC44" s="83">
        <v>0</v>
      </c>
      <c r="CD44" s="83">
        <v>0</v>
      </c>
      <c r="CE44" s="83">
        <v>0</v>
      </c>
      <c r="CF44" s="83">
        <v>0</v>
      </c>
      <c r="CG44" s="83">
        <v>0</v>
      </c>
      <c r="CH44" s="83">
        <v>0</v>
      </c>
      <c r="CI44" s="83">
        <v>0</v>
      </c>
      <c r="CJ44" s="83">
        <v>0</v>
      </c>
      <c r="CK44" s="83">
        <v>0</v>
      </c>
      <c r="CL44" s="83">
        <v>0</v>
      </c>
      <c r="CM44" s="83">
        <v>0</v>
      </c>
      <c r="CN44" s="83">
        <v>0</v>
      </c>
      <c r="CO44" s="83">
        <v>0</v>
      </c>
      <c r="CP44" s="83">
        <v>0</v>
      </c>
      <c r="CQ44" s="83">
        <v>0</v>
      </c>
      <c r="CR44" s="83">
        <v>0</v>
      </c>
      <c r="CS44" s="83">
        <v>0</v>
      </c>
      <c r="CT44" s="83">
        <v>0</v>
      </c>
      <c r="CU44" s="83">
        <v>0</v>
      </c>
      <c r="CV44" s="83">
        <v>0</v>
      </c>
      <c r="CW44" s="83">
        <v>0</v>
      </c>
      <c r="CX44" s="83">
        <v>0</v>
      </c>
      <c r="CY44" s="83">
        <v>0</v>
      </c>
      <c r="CZ44" s="83">
        <v>0</v>
      </c>
      <c r="DA44" s="83">
        <v>0</v>
      </c>
      <c r="DB44" s="83">
        <v>0</v>
      </c>
      <c r="DC44" s="83">
        <v>0</v>
      </c>
      <c r="DD44" s="83">
        <v>0</v>
      </c>
      <c r="DE44" s="83">
        <v>0</v>
      </c>
      <c r="DF44" s="83">
        <v>0</v>
      </c>
      <c r="DG44" s="83">
        <v>0</v>
      </c>
      <c r="DH44" s="83">
        <v>0</v>
      </c>
      <c r="DI44" s="83">
        <v>0</v>
      </c>
    </row>
    <row r="45" spans="1:113" ht="19.5" customHeight="1">
      <c r="A45" s="81" t="s">
        <v>97</v>
      </c>
      <c r="B45" s="81" t="s">
        <v>84</v>
      </c>
      <c r="C45" s="81" t="s">
        <v>131</v>
      </c>
      <c r="D45" s="81" t="s">
        <v>132</v>
      </c>
      <c r="E45" s="82">
        <f t="shared" si="0"/>
        <v>839.04</v>
      </c>
      <c r="F45" s="82">
        <v>268</v>
      </c>
      <c r="G45" s="82">
        <v>80</v>
      </c>
      <c r="H45" s="82">
        <v>10</v>
      </c>
      <c r="I45" s="82">
        <v>0</v>
      </c>
      <c r="J45" s="82">
        <v>0</v>
      </c>
      <c r="K45" s="82">
        <v>80</v>
      </c>
      <c r="L45" s="82">
        <v>0</v>
      </c>
      <c r="M45" s="82">
        <v>0</v>
      </c>
      <c r="N45" s="82">
        <v>0</v>
      </c>
      <c r="O45" s="83">
        <v>0</v>
      </c>
      <c r="P45" s="83">
        <v>0</v>
      </c>
      <c r="Q45" s="83">
        <v>0</v>
      </c>
      <c r="R45" s="83">
        <v>0</v>
      </c>
      <c r="S45" s="83">
        <v>98</v>
      </c>
      <c r="T45" s="83">
        <v>560</v>
      </c>
      <c r="U45" s="83">
        <v>10</v>
      </c>
      <c r="V45" s="83">
        <v>10</v>
      </c>
      <c r="W45" s="83">
        <v>0</v>
      </c>
      <c r="X45" s="83">
        <v>0</v>
      </c>
      <c r="Y45" s="83">
        <v>3</v>
      </c>
      <c r="Z45" s="83">
        <v>5</v>
      </c>
      <c r="AA45" s="83">
        <v>5</v>
      </c>
      <c r="AB45" s="83">
        <v>0</v>
      </c>
      <c r="AC45" s="83">
        <v>48</v>
      </c>
      <c r="AD45" s="83">
        <v>77.49</v>
      </c>
      <c r="AE45" s="83">
        <v>0</v>
      </c>
      <c r="AF45" s="83">
        <v>54</v>
      </c>
      <c r="AG45" s="83">
        <v>0</v>
      </c>
      <c r="AH45" s="83">
        <v>7.36</v>
      </c>
      <c r="AI45" s="83">
        <v>0</v>
      </c>
      <c r="AJ45" s="83">
        <v>3</v>
      </c>
      <c r="AK45" s="83">
        <v>1</v>
      </c>
      <c r="AL45" s="83">
        <v>0</v>
      </c>
      <c r="AM45" s="83">
        <v>0</v>
      </c>
      <c r="AN45" s="83">
        <v>59.5</v>
      </c>
      <c r="AO45" s="83">
        <v>209.55</v>
      </c>
      <c r="AP45" s="83">
        <v>4</v>
      </c>
      <c r="AQ45" s="83">
        <v>1</v>
      </c>
      <c r="AR45" s="83">
        <v>12</v>
      </c>
      <c r="AS45" s="83">
        <v>14</v>
      </c>
      <c r="AT45" s="83">
        <v>0</v>
      </c>
      <c r="AU45" s="83">
        <v>36.1</v>
      </c>
      <c r="AV45" s="83">
        <v>0.04</v>
      </c>
      <c r="AW45" s="83">
        <v>0</v>
      </c>
      <c r="AX45" s="83">
        <v>0</v>
      </c>
      <c r="AY45" s="83">
        <v>0</v>
      </c>
      <c r="AZ45" s="83">
        <v>0</v>
      </c>
      <c r="BA45" s="83">
        <v>0</v>
      </c>
      <c r="BB45" s="83">
        <v>0</v>
      </c>
      <c r="BC45" s="83">
        <v>0</v>
      </c>
      <c r="BD45" s="83">
        <v>0</v>
      </c>
      <c r="BE45" s="83">
        <v>0.04</v>
      </c>
      <c r="BF45" s="83">
        <v>0</v>
      </c>
      <c r="BG45" s="83">
        <v>0</v>
      </c>
      <c r="BH45" s="83">
        <v>0</v>
      </c>
      <c r="BI45" s="83">
        <v>0</v>
      </c>
      <c r="BJ45" s="83">
        <v>0</v>
      </c>
      <c r="BK45" s="83">
        <v>0</v>
      </c>
      <c r="BL45" s="83">
        <v>0</v>
      </c>
      <c r="BM45" s="83">
        <v>0</v>
      </c>
      <c r="BN45" s="83">
        <v>0</v>
      </c>
      <c r="BO45" s="83">
        <v>0</v>
      </c>
      <c r="BP45" s="83">
        <v>0</v>
      </c>
      <c r="BQ45" s="83">
        <v>0</v>
      </c>
      <c r="BR45" s="83">
        <v>0</v>
      </c>
      <c r="BS45" s="83">
        <v>0</v>
      </c>
      <c r="BT45" s="83">
        <v>0</v>
      </c>
      <c r="BU45" s="83">
        <v>0</v>
      </c>
      <c r="BV45" s="83">
        <v>0</v>
      </c>
      <c r="BW45" s="83">
        <v>0</v>
      </c>
      <c r="BX45" s="83">
        <v>0</v>
      </c>
      <c r="BY45" s="83">
        <v>0</v>
      </c>
      <c r="BZ45" s="83">
        <v>11</v>
      </c>
      <c r="CA45" s="83">
        <v>0</v>
      </c>
      <c r="CB45" s="83">
        <v>11</v>
      </c>
      <c r="CC45" s="83">
        <v>0</v>
      </c>
      <c r="CD45" s="83">
        <v>0</v>
      </c>
      <c r="CE45" s="83">
        <v>0</v>
      </c>
      <c r="CF45" s="83">
        <v>0</v>
      </c>
      <c r="CG45" s="83">
        <v>0</v>
      </c>
      <c r="CH45" s="83">
        <v>0</v>
      </c>
      <c r="CI45" s="83">
        <v>0</v>
      </c>
      <c r="CJ45" s="83">
        <v>0</v>
      </c>
      <c r="CK45" s="83">
        <v>0</v>
      </c>
      <c r="CL45" s="83">
        <v>0</v>
      </c>
      <c r="CM45" s="83">
        <v>0</v>
      </c>
      <c r="CN45" s="83">
        <v>0</v>
      </c>
      <c r="CO45" s="83">
        <v>0</v>
      </c>
      <c r="CP45" s="83">
        <v>0</v>
      </c>
      <c r="CQ45" s="83">
        <v>0</v>
      </c>
      <c r="CR45" s="83">
        <v>0</v>
      </c>
      <c r="CS45" s="83">
        <v>0</v>
      </c>
      <c r="CT45" s="83">
        <v>0</v>
      </c>
      <c r="CU45" s="83">
        <v>0</v>
      </c>
      <c r="CV45" s="83">
        <v>0</v>
      </c>
      <c r="CW45" s="83">
        <v>0</v>
      </c>
      <c r="CX45" s="83">
        <v>0</v>
      </c>
      <c r="CY45" s="83">
        <v>0</v>
      </c>
      <c r="CZ45" s="83">
        <v>0</v>
      </c>
      <c r="DA45" s="83">
        <v>0</v>
      </c>
      <c r="DB45" s="83">
        <v>0</v>
      </c>
      <c r="DC45" s="83">
        <v>0</v>
      </c>
      <c r="DD45" s="83">
        <v>0</v>
      </c>
      <c r="DE45" s="83">
        <v>0</v>
      </c>
      <c r="DF45" s="83">
        <v>0</v>
      </c>
      <c r="DG45" s="83">
        <v>0</v>
      </c>
      <c r="DH45" s="83">
        <v>0</v>
      </c>
      <c r="DI45" s="83">
        <v>0</v>
      </c>
    </row>
    <row r="46" spans="1:113" ht="19.5" customHeight="1">
      <c r="A46" s="81" t="s">
        <v>97</v>
      </c>
      <c r="B46" s="81" t="s">
        <v>84</v>
      </c>
      <c r="C46" s="81" t="s">
        <v>88</v>
      </c>
      <c r="D46" s="81" t="s">
        <v>121</v>
      </c>
      <c r="E46" s="82">
        <f t="shared" si="0"/>
        <v>2672.95</v>
      </c>
      <c r="F46" s="82">
        <v>707.66</v>
      </c>
      <c r="G46" s="82">
        <v>289.78</v>
      </c>
      <c r="H46" s="82">
        <v>39.92</v>
      </c>
      <c r="I46" s="82">
        <v>0</v>
      </c>
      <c r="J46" s="82">
        <v>0</v>
      </c>
      <c r="K46" s="82">
        <v>277</v>
      </c>
      <c r="L46" s="82">
        <v>0</v>
      </c>
      <c r="M46" s="82">
        <v>0</v>
      </c>
      <c r="N46" s="82">
        <v>0</v>
      </c>
      <c r="O46" s="83">
        <v>0</v>
      </c>
      <c r="P46" s="83">
        <v>7.02</v>
      </c>
      <c r="Q46" s="83">
        <v>0</v>
      </c>
      <c r="R46" s="83">
        <v>0</v>
      </c>
      <c r="S46" s="83">
        <v>93.94</v>
      </c>
      <c r="T46" s="83">
        <v>1557.23</v>
      </c>
      <c r="U46" s="83">
        <v>17.4</v>
      </c>
      <c r="V46" s="83">
        <v>16.5</v>
      </c>
      <c r="W46" s="83">
        <v>8.5</v>
      </c>
      <c r="X46" s="83">
        <v>0</v>
      </c>
      <c r="Y46" s="83">
        <v>2.3</v>
      </c>
      <c r="Z46" s="83">
        <v>51.2</v>
      </c>
      <c r="AA46" s="83">
        <v>51.69</v>
      </c>
      <c r="AB46" s="83">
        <v>0</v>
      </c>
      <c r="AC46" s="83">
        <v>100</v>
      </c>
      <c r="AD46" s="83">
        <v>162</v>
      </c>
      <c r="AE46" s="83">
        <v>0</v>
      </c>
      <c r="AF46" s="83">
        <v>313.9</v>
      </c>
      <c r="AG46" s="83">
        <v>41</v>
      </c>
      <c r="AH46" s="83">
        <v>14.5</v>
      </c>
      <c r="AI46" s="83">
        <v>2</v>
      </c>
      <c r="AJ46" s="83">
        <v>2.1</v>
      </c>
      <c r="AK46" s="83">
        <v>105.39</v>
      </c>
      <c r="AL46" s="83">
        <v>0</v>
      </c>
      <c r="AM46" s="83">
        <v>26</v>
      </c>
      <c r="AN46" s="83">
        <v>178.25</v>
      </c>
      <c r="AO46" s="83">
        <v>339.96</v>
      </c>
      <c r="AP46" s="83">
        <v>7.8</v>
      </c>
      <c r="AQ46" s="83">
        <v>8.69</v>
      </c>
      <c r="AR46" s="83">
        <v>27</v>
      </c>
      <c r="AS46" s="83">
        <v>59</v>
      </c>
      <c r="AT46" s="83">
        <v>0</v>
      </c>
      <c r="AU46" s="83">
        <v>22.05</v>
      </c>
      <c r="AV46" s="83">
        <v>0.14</v>
      </c>
      <c r="AW46" s="83">
        <v>0</v>
      </c>
      <c r="AX46" s="83">
        <v>0</v>
      </c>
      <c r="AY46" s="83">
        <v>0</v>
      </c>
      <c r="AZ46" s="83">
        <v>0</v>
      </c>
      <c r="BA46" s="83">
        <v>0</v>
      </c>
      <c r="BB46" s="83">
        <v>0</v>
      </c>
      <c r="BC46" s="83">
        <v>0</v>
      </c>
      <c r="BD46" s="83">
        <v>0</v>
      </c>
      <c r="BE46" s="83">
        <v>0.14</v>
      </c>
      <c r="BF46" s="83">
        <v>0</v>
      </c>
      <c r="BG46" s="83">
        <v>0</v>
      </c>
      <c r="BH46" s="83">
        <v>0</v>
      </c>
      <c r="BI46" s="83">
        <v>0</v>
      </c>
      <c r="BJ46" s="83">
        <v>0</v>
      </c>
      <c r="BK46" s="83">
        <v>0</v>
      </c>
      <c r="BL46" s="83">
        <v>0</v>
      </c>
      <c r="BM46" s="83">
        <v>0</v>
      </c>
      <c r="BN46" s="83">
        <v>0</v>
      </c>
      <c r="BO46" s="83">
        <v>0</v>
      </c>
      <c r="BP46" s="83">
        <v>0</v>
      </c>
      <c r="BQ46" s="83">
        <v>0</v>
      </c>
      <c r="BR46" s="83">
        <v>0</v>
      </c>
      <c r="BS46" s="83">
        <v>0</v>
      </c>
      <c r="BT46" s="83">
        <v>0</v>
      </c>
      <c r="BU46" s="83">
        <v>0</v>
      </c>
      <c r="BV46" s="83">
        <v>0</v>
      </c>
      <c r="BW46" s="83">
        <v>0</v>
      </c>
      <c r="BX46" s="83">
        <v>0</v>
      </c>
      <c r="BY46" s="83">
        <v>0</v>
      </c>
      <c r="BZ46" s="83">
        <v>407.92</v>
      </c>
      <c r="CA46" s="83">
        <v>0</v>
      </c>
      <c r="CB46" s="83">
        <v>13.81</v>
      </c>
      <c r="CC46" s="83">
        <v>301.73</v>
      </c>
      <c r="CD46" s="83">
        <v>0</v>
      </c>
      <c r="CE46" s="83">
        <v>0</v>
      </c>
      <c r="CF46" s="83">
        <v>22.38</v>
      </c>
      <c r="CG46" s="83">
        <v>0</v>
      </c>
      <c r="CH46" s="83">
        <v>0</v>
      </c>
      <c r="CI46" s="83">
        <v>0</v>
      </c>
      <c r="CJ46" s="83">
        <v>0</v>
      </c>
      <c r="CK46" s="83">
        <v>0</v>
      </c>
      <c r="CL46" s="83">
        <v>0</v>
      </c>
      <c r="CM46" s="83">
        <v>70</v>
      </c>
      <c r="CN46" s="83">
        <v>0</v>
      </c>
      <c r="CO46" s="83">
        <v>0</v>
      </c>
      <c r="CP46" s="83">
        <v>0</v>
      </c>
      <c r="CQ46" s="83">
        <v>0</v>
      </c>
      <c r="CR46" s="83">
        <v>0</v>
      </c>
      <c r="CS46" s="83">
        <v>0</v>
      </c>
      <c r="CT46" s="83">
        <v>0</v>
      </c>
      <c r="CU46" s="83">
        <v>0</v>
      </c>
      <c r="CV46" s="83">
        <v>0</v>
      </c>
      <c r="CW46" s="83">
        <v>0</v>
      </c>
      <c r="CX46" s="83">
        <v>0</v>
      </c>
      <c r="CY46" s="83">
        <v>0</v>
      </c>
      <c r="CZ46" s="83">
        <v>0</v>
      </c>
      <c r="DA46" s="83">
        <v>0</v>
      </c>
      <c r="DB46" s="83">
        <v>0</v>
      </c>
      <c r="DC46" s="83">
        <v>0</v>
      </c>
      <c r="DD46" s="83">
        <v>0</v>
      </c>
      <c r="DE46" s="83">
        <v>0</v>
      </c>
      <c r="DF46" s="83">
        <v>0</v>
      </c>
      <c r="DG46" s="83">
        <v>0</v>
      </c>
      <c r="DH46" s="83">
        <v>0</v>
      </c>
      <c r="DI46" s="83">
        <v>0</v>
      </c>
    </row>
    <row r="47" spans="1:113" ht="19.5" customHeight="1">
      <c r="A47" s="81" t="s">
        <v>36</v>
      </c>
      <c r="B47" s="81" t="s">
        <v>36</v>
      </c>
      <c r="C47" s="81" t="s">
        <v>36</v>
      </c>
      <c r="D47" s="81" t="s">
        <v>372</v>
      </c>
      <c r="E47" s="82">
        <f t="shared" si="0"/>
        <v>11755.19</v>
      </c>
      <c r="F47" s="82">
        <v>1616.02</v>
      </c>
      <c r="G47" s="82">
        <v>581.19</v>
      </c>
      <c r="H47" s="82">
        <v>71.37</v>
      </c>
      <c r="I47" s="82">
        <v>0</v>
      </c>
      <c r="J47" s="82">
        <v>0</v>
      </c>
      <c r="K47" s="82">
        <v>451.46</v>
      </c>
      <c r="L47" s="82">
        <v>0</v>
      </c>
      <c r="M47" s="82">
        <v>0</v>
      </c>
      <c r="N47" s="82">
        <v>0</v>
      </c>
      <c r="O47" s="83">
        <v>0</v>
      </c>
      <c r="P47" s="83">
        <v>5</v>
      </c>
      <c r="Q47" s="83">
        <v>0</v>
      </c>
      <c r="R47" s="83">
        <v>0</v>
      </c>
      <c r="S47" s="83">
        <v>507</v>
      </c>
      <c r="T47" s="83">
        <v>9033.2</v>
      </c>
      <c r="U47" s="83">
        <v>44</v>
      </c>
      <c r="V47" s="83">
        <v>37.7</v>
      </c>
      <c r="W47" s="83">
        <v>46.5</v>
      </c>
      <c r="X47" s="83">
        <v>0</v>
      </c>
      <c r="Y47" s="83">
        <v>4</v>
      </c>
      <c r="Z47" s="83">
        <v>203.4</v>
      </c>
      <c r="AA47" s="83">
        <v>52.3</v>
      </c>
      <c r="AB47" s="83">
        <v>0</v>
      </c>
      <c r="AC47" s="83">
        <v>205</v>
      </c>
      <c r="AD47" s="83">
        <v>588.48</v>
      </c>
      <c r="AE47" s="83">
        <v>0</v>
      </c>
      <c r="AF47" s="83">
        <v>4149.46</v>
      </c>
      <c r="AG47" s="83">
        <v>325.32</v>
      </c>
      <c r="AH47" s="83">
        <v>19.8</v>
      </c>
      <c r="AI47" s="83">
        <v>30</v>
      </c>
      <c r="AJ47" s="83">
        <v>16</v>
      </c>
      <c r="AK47" s="83">
        <v>337.8</v>
      </c>
      <c r="AL47" s="83">
        <v>28.6</v>
      </c>
      <c r="AM47" s="83">
        <v>5</v>
      </c>
      <c r="AN47" s="83">
        <v>217.9</v>
      </c>
      <c r="AO47" s="83">
        <v>2128.74</v>
      </c>
      <c r="AP47" s="83">
        <v>15.6</v>
      </c>
      <c r="AQ47" s="83">
        <v>17.13</v>
      </c>
      <c r="AR47" s="83">
        <v>91.8</v>
      </c>
      <c r="AS47" s="83">
        <v>209.63</v>
      </c>
      <c r="AT47" s="83">
        <v>0</v>
      </c>
      <c r="AU47" s="83">
        <v>259.04</v>
      </c>
      <c r="AV47" s="83">
        <v>0</v>
      </c>
      <c r="AW47" s="83">
        <v>0</v>
      </c>
      <c r="AX47" s="83">
        <v>0</v>
      </c>
      <c r="AY47" s="83">
        <v>0</v>
      </c>
      <c r="AZ47" s="83">
        <v>0</v>
      </c>
      <c r="BA47" s="83">
        <v>0</v>
      </c>
      <c r="BB47" s="83">
        <v>0</v>
      </c>
      <c r="BC47" s="83">
        <v>0</v>
      </c>
      <c r="BD47" s="83">
        <v>0</v>
      </c>
      <c r="BE47" s="83">
        <v>0</v>
      </c>
      <c r="BF47" s="83">
        <v>0</v>
      </c>
      <c r="BG47" s="83">
        <v>0</v>
      </c>
      <c r="BH47" s="83">
        <v>0</v>
      </c>
      <c r="BI47" s="83">
        <v>0</v>
      </c>
      <c r="BJ47" s="83">
        <v>0</v>
      </c>
      <c r="BK47" s="83">
        <v>0</v>
      </c>
      <c r="BL47" s="83">
        <v>0</v>
      </c>
      <c r="BM47" s="83">
        <v>20</v>
      </c>
      <c r="BN47" s="83">
        <v>0</v>
      </c>
      <c r="BO47" s="83">
        <v>0</v>
      </c>
      <c r="BP47" s="83">
        <v>0</v>
      </c>
      <c r="BQ47" s="83">
        <v>0</v>
      </c>
      <c r="BR47" s="83">
        <v>0</v>
      </c>
      <c r="BS47" s="83">
        <v>0</v>
      </c>
      <c r="BT47" s="83">
        <v>0</v>
      </c>
      <c r="BU47" s="83">
        <v>0</v>
      </c>
      <c r="BV47" s="83">
        <v>0</v>
      </c>
      <c r="BW47" s="83">
        <v>0</v>
      </c>
      <c r="BX47" s="83">
        <v>20</v>
      </c>
      <c r="BY47" s="83">
        <v>0</v>
      </c>
      <c r="BZ47" s="83">
        <v>1085.97</v>
      </c>
      <c r="CA47" s="83">
        <v>0</v>
      </c>
      <c r="CB47" s="83">
        <v>10.3</v>
      </c>
      <c r="CC47" s="83">
        <v>277.36</v>
      </c>
      <c r="CD47" s="83">
        <v>0</v>
      </c>
      <c r="CE47" s="83">
        <v>0</v>
      </c>
      <c r="CF47" s="83">
        <v>798.31</v>
      </c>
      <c r="CG47" s="83">
        <v>0</v>
      </c>
      <c r="CH47" s="83">
        <v>0</v>
      </c>
      <c r="CI47" s="83">
        <v>0</v>
      </c>
      <c r="CJ47" s="83">
        <v>0</v>
      </c>
      <c r="CK47" s="83">
        <v>0</v>
      </c>
      <c r="CL47" s="83">
        <v>0</v>
      </c>
      <c r="CM47" s="83">
        <v>0</v>
      </c>
      <c r="CN47" s="83">
        <v>0</v>
      </c>
      <c r="CO47" s="83">
        <v>0</v>
      </c>
      <c r="CP47" s="83">
        <v>0</v>
      </c>
      <c r="CQ47" s="83">
        <v>0</v>
      </c>
      <c r="CR47" s="83">
        <v>0</v>
      </c>
      <c r="CS47" s="83">
        <v>0</v>
      </c>
      <c r="CT47" s="83">
        <v>0</v>
      </c>
      <c r="CU47" s="83">
        <v>0</v>
      </c>
      <c r="CV47" s="83">
        <v>0</v>
      </c>
      <c r="CW47" s="83">
        <v>0</v>
      </c>
      <c r="CX47" s="83">
        <v>0</v>
      </c>
      <c r="CY47" s="83">
        <v>0</v>
      </c>
      <c r="CZ47" s="83">
        <v>0</v>
      </c>
      <c r="DA47" s="83">
        <v>0</v>
      </c>
      <c r="DB47" s="83">
        <v>0</v>
      </c>
      <c r="DC47" s="83">
        <v>0</v>
      </c>
      <c r="DD47" s="83">
        <v>0</v>
      </c>
      <c r="DE47" s="83">
        <v>0</v>
      </c>
      <c r="DF47" s="83">
        <v>0</v>
      </c>
      <c r="DG47" s="83">
        <v>0</v>
      </c>
      <c r="DH47" s="83">
        <v>0</v>
      </c>
      <c r="DI47" s="83">
        <v>0</v>
      </c>
    </row>
    <row r="48" spans="1:113" ht="19.5" customHeight="1">
      <c r="A48" s="81" t="s">
        <v>97</v>
      </c>
      <c r="B48" s="81" t="s">
        <v>93</v>
      </c>
      <c r="C48" s="81" t="s">
        <v>89</v>
      </c>
      <c r="D48" s="81" t="s">
        <v>135</v>
      </c>
      <c r="E48" s="82">
        <f t="shared" si="0"/>
        <v>9849.86</v>
      </c>
      <c r="F48" s="82">
        <v>1454.67</v>
      </c>
      <c r="G48" s="82">
        <v>571.19</v>
      </c>
      <c r="H48" s="82">
        <v>71.37</v>
      </c>
      <c r="I48" s="82">
        <v>0</v>
      </c>
      <c r="J48" s="82">
        <v>0</v>
      </c>
      <c r="K48" s="82">
        <v>435.41</v>
      </c>
      <c r="L48" s="82">
        <v>0</v>
      </c>
      <c r="M48" s="82">
        <v>0</v>
      </c>
      <c r="N48" s="82">
        <v>0</v>
      </c>
      <c r="O48" s="83">
        <v>0</v>
      </c>
      <c r="P48" s="83">
        <v>4.5</v>
      </c>
      <c r="Q48" s="83">
        <v>0</v>
      </c>
      <c r="R48" s="83">
        <v>0</v>
      </c>
      <c r="S48" s="83">
        <v>372.2</v>
      </c>
      <c r="T48" s="83">
        <v>7500.98</v>
      </c>
      <c r="U48" s="83">
        <v>40</v>
      </c>
      <c r="V48" s="83">
        <v>27.7</v>
      </c>
      <c r="W48" s="83">
        <v>43.8</v>
      </c>
      <c r="X48" s="83">
        <v>0</v>
      </c>
      <c r="Y48" s="83">
        <v>4</v>
      </c>
      <c r="Z48" s="83">
        <v>203.4</v>
      </c>
      <c r="AA48" s="83">
        <v>51.8</v>
      </c>
      <c r="AB48" s="83">
        <v>0</v>
      </c>
      <c r="AC48" s="83">
        <v>171</v>
      </c>
      <c r="AD48" s="83">
        <v>305</v>
      </c>
      <c r="AE48" s="83">
        <v>0</v>
      </c>
      <c r="AF48" s="83">
        <v>4139.46</v>
      </c>
      <c r="AG48" s="83">
        <v>226.2</v>
      </c>
      <c r="AH48" s="83">
        <v>12</v>
      </c>
      <c r="AI48" s="83">
        <v>30</v>
      </c>
      <c r="AJ48" s="83">
        <v>13</v>
      </c>
      <c r="AK48" s="83">
        <v>289.8</v>
      </c>
      <c r="AL48" s="83">
        <v>0</v>
      </c>
      <c r="AM48" s="83">
        <v>0</v>
      </c>
      <c r="AN48" s="83">
        <v>43.9</v>
      </c>
      <c r="AO48" s="83">
        <v>1675.89</v>
      </c>
      <c r="AP48" s="83">
        <v>15.6</v>
      </c>
      <c r="AQ48" s="83">
        <v>17.13</v>
      </c>
      <c r="AR48" s="83">
        <v>19</v>
      </c>
      <c r="AS48" s="83">
        <v>99</v>
      </c>
      <c r="AT48" s="83">
        <v>0</v>
      </c>
      <c r="AU48" s="83">
        <v>73.3</v>
      </c>
      <c r="AV48" s="83">
        <v>0</v>
      </c>
      <c r="AW48" s="83">
        <v>0</v>
      </c>
      <c r="AX48" s="83">
        <v>0</v>
      </c>
      <c r="AY48" s="83">
        <v>0</v>
      </c>
      <c r="AZ48" s="83">
        <v>0</v>
      </c>
      <c r="BA48" s="83">
        <v>0</v>
      </c>
      <c r="BB48" s="83">
        <v>0</v>
      </c>
      <c r="BC48" s="83">
        <v>0</v>
      </c>
      <c r="BD48" s="83">
        <v>0</v>
      </c>
      <c r="BE48" s="83">
        <v>0</v>
      </c>
      <c r="BF48" s="83">
        <v>0</v>
      </c>
      <c r="BG48" s="83">
        <v>0</v>
      </c>
      <c r="BH48" s="83">
        <v>0</v>
      </c>
      <c r="BI48" s="83">
        <v>0</v>
      </c>
      <c r="BJ48" s="83">
        <v>0</v>
      </c>
      <c r="BK48" s="83">
        <v>0</v>
      </c>
      <c r="BL48" s="83">
        <v>0</v>
      </c>
      <c r="BM48" s="83">
        <v>0</v>
      </c>
      <c r="BN48" s="83">
        <v>0</v>
      </c>
      <c r="BO48" s="83">
        <v>0</v>
      </c>
      <c r="BP48" s="83">
        <v>0</v>
      </c>
      <c r="BQ48" s="83">
        <v>0</v>
      </c>
      <c r="BR48" s="83">
        <v>0</v>
      </c>
      <c r="BS48" s="83">
        <v>0</v>
      </c>
      <c r="BT48" s="83">
        <v>0</v>
      </c>
      <c r="BU48" s="83">
        <v>0</v>
      </c>
      <c r="BV48" s="83">
        <v>0</v>
      </c>
      <c r="BW48" s="83">
        <v>0</v>
      </c>
      <c r="BX48" s="83">
        <v>0</v>
      </c>
      <c r="BY48" s="83">
        <v>0</v>
      </c>
      <c r="BZ48" s="83">
        <v>894.21</v>
      </c>
      <c r="CA48" s="83">
        <v>0</v>
      </c>
      <c r="CB48" s="83">
        <v>0</v>
      </c>
      <c r="CC48" s="83">
        <v>100</v>
      </c>
      <c r="CD48" s="83">
        <v>0</v>
      </c>
      <c r="CE48" s="83">
        <v>0</v>
      </c>
      <c r="CF48" s="83">
        <v>794.21</v>
      </c>
      <c r="CG48" s="83">
        <v>0</v>
      </c>
      <c r="CH48" s="83">
        <v>0</v>
      </c>
      <c r="CI48" s="83">
        <v>0</v>
      </c>
      <c r="CJ48" s="83">
        <v>0</v>
      </c>
      <c r="CK48" s="83">
        <v>0</v>
      </c>
      <c r="CL48" s="83">
        <v>0</v>
      </c>
      <c r="CM48" s="83">
        <v>0</v>
      </c>
      <c r="CN48" s="83">
        <v>0</v>
      </c>
      <c r="CO48" s="83">
        <v>0</v>
      </c>
      <c r="CP48" s="83">
        <v>0</v>
      </c>
      <c r="CQ48" s="83">
        <v>0</v>
      </c>
      <c r="CR48" s="83">
        <v>0</v>
      </c>
      <c r="CS48" s="83">
        <v>0</v>
      </c>
      <c r="CT48" s="83">
        <v>0</v>
      </c>
      <c r="CU48" s="83">
        <v>0</v>
      </c>
      <c r="CV48" s="83">
        <v>0</v>
      </c>
      <c r="CW48" s="83">
        <v>0</v>
      </c>
      <c r="CX48" s="83">
        <v>0</v>
      </c>
      <c r="CY48" s="83">
        <v>0</v>
      </c>
      <c r="CZ48" s="83">
        <v>0</v>
      </c>
      <c r="DA48" s="83">
        <v>0</v>
      </c>
      <c r="DB48" s="83">
        <v>0</v>
      </c>
      <c r="DC48" s="83">
        <v>0</v>
      </c>
      <c r="DD48" s="83">
        <v>0</v>
      </c>
      <c r="DE48" s="83">
        <v>0</v>
      </c>
      <c r="DF48" s="83">
        <v>0</v>
      </c>
      <c r="DG48" s="83">
        <v>0</v>
      </c>
      <c r="DH48" s="83">
        <v>0</v>
      </c>
      <c r="DI48" s="83">
        <v>0</v>
      </c>
    </row>
    <row r="49" spans="1:113" ht="19.5" customHeight="1">
      <c r="A49" s="81" t="s">
        <v>97</v>
      </c>
      <c r="B49" s="81" t="s">
        <v>93</v>
      </c>
      <c r="C49" s="81" t="s">
        <v>94</v>
      </c>
      <c r="D49" s="81" t="s">
        <v>108</v>
      </c>
      <c r="E49" s="82">
        <f t="shared" si="0"/>
        <v>1905.33</v>
      </c>
      <c r="F49" s="82">
        <v>161.35</v>
      </c>
      <c r="G49" s="82">
        <v>10</v>
      </c>
      <c r="H49" s="82">
        <v>0</v>
      </c>
      <c r="I49" s="82">
        <v>0</v>
      </c>
      <c r="J49" s="82">
        <v>0</v>
      </c>
      <c r="K49" s="82">
        <v>16.05</v>
      </c>
      <c r="L49" s="82">
        <v>0</v>
      </c>
      <c r="M49" s="82">
        <v>0</v>
      </c>
      <c r="N49" s="82">
        <v>0</v>
      </c>
      <c r="O49" s="83">
        <v>0</v>
      </c>
      <c r="P49" s="83">
        <v>0.5</v>
      </c>
      <c r="Q49" s="83">
        <v>0</v>
      </c>
      <c r="R49" s="83">
        <v>0</v>
      </c>
      <c r="S49" s="83">
        <v>134.8</v>
      </c>
      <c r="T49" s="83">
        <v>1532.22</v>
      </c>
      <c r="U49" s="83">
        <v>4</v>
      </c>
      <c r="V49" s="83">
        <v>10</v>
      </c>
      <c r="W49" s="83">
        <v>2.7</v>
      </c>
      <c r="X49" s="83">
        <v>0</v>
      </c>
      <c r="Y49" s="83">
        <v>0</v>
      </c>
      <c r="Z49" s="83">
        <v>0</v>
      </c>
      <c r="AA49" s="83">
        <v>0.5</v>
      </c>
      <c r="AB49" s="83">
        <v>0</v>
      </c>
      <c r="AC49" s="83">
        <v>34</v>
      </c>
      <c r="AD49" s="83">
        <v>283.48</v>
      </c>
      <c r="AE49" s="83">
        <v>0</v>
      </c>
      <c r="AF49" s="83">
        <v>10</v>
      </c>
      <c r="AG49" s="83">
        <v>99.12</v>
      </c>
      <c r="AH49" s="83">
        <v>7.8</v>
      </c>
      <c r="AI49" s="83">
        <v>0</v>
      </c>
      <c r="AJ49" s="83">
        <v>3</v>
      </c>
      <c r="AK49" s="83">
        <v>48</v>
      </c>
      <c r="AL49" s="83">
        <v>28.6</v>
      </c>
      <c r="AM49" s="83">
        <v>5</v>
      </c>
      <c r="AN49" s="83">
        <v>174</v>
      </c>
      <c r="AO49" s="83">
        <v>452.85</v>
      </c>
      <c r="AP49" s="83">
        <v>0</v>
      </c>
      <c r="AQ49" s="83">
        <v>0</v>
      </c>
      <c r="AR49" s="83">
        <v>72.8</v>
      </c>
      <c r="AS49" s="83">
        <v>110.63</v>
      </c>
      <c r="AT49" s="83">
        <v>0</v>
      </c>
      <c r="AU49" s="83">
        <v>185.74</v>
      </c>
      <c r="AV49" s="83">
        <v>0</v>
      </c>
      <c r="AW49" s="83">
        <v>0</v>
      </c>
      <c r="AX49" s="83">
        <v>0</v>
      </c>
      <c r="AY49" s="83">
        <v>0</v>
      </c>
      <c r="AZ49" s="83">
        <v>0</v>
      </c>
      <c r="BA49" s="83">
        <v>0</v>
      </c>
      <c r="BB49" s="83">
        <v>0</v>
      </c>
      <c r="BC49" s="83">
        <v>0</v>
      </c>
      <c r="BD49" s="83">
        <v>0</v>
      </c>
      <c r="BE49" s="83">
        <v>0</v>
      </c>
      <c r="BF49" s="83">
        <v>0</v>
      </c>
      <c r="BG49" s="83">
        <v>0</v>
      </c>
      <c r="BH49" s="83">
        <v>0</v>
      </c>
      <c r="BI49" s="83">
        <v>0</v>
      </c>
      <c r="BJ49" s="83">
        <v>0</v>
      </c>
      <c r="BK49" s="83">
        <v>0</v>
      </c>
      <c r="BL49" s="83">
        <v>0</v>
      </c>
      <c r="BM49" s="83">
        <v>20</v>
      </c>
      <c r="BN49" s="83">
        <v>0</v>
      </c>
      <c r="BO49" s="83">
        <v>0</v>
      </c>
      <c r="BP49" s="83">
        <v>0</v>
      </c>
      <c r="BQ49" s="83">
        <v>0</v>
      </c>
      <c r="BR49" s="83">
        <v>0</v>
      </c>
      <c r="BS49" s="83">
        <v>0</v>
      </c>
      <c r="BT49" s="83">
        <v>0</v>
      </c>
      <c r="BU49" s="83">
        <v>0</v>
      </c>
      <c r="BV49" s="83">
        <v>0</v>
      </c>
      <c r="BW49" s="83">
        <v>0</v>
      </c>
      <c r="BX49" s="83">
        <v>20</v>
      </c>
      <c r="BY49" s="83">
        <v>0</v>
      </c>
      <c r="BZ49" s="83">
        <v>191.76</v>
      </c>
      <c r="CA49" s="83">
        <v>0</v>
      </c>
      <c r="CB49" s="83">
        <v>10.3</v>
      </c>
      <c r="CC49" s="83">
        <v>177.36</v>
      </c>
      <c r="CD49" s="83">
        <v>0</v>
      </c>
      <c r="CE49" s="83">
        <v>0</v>
      </c>
      <c r="CF49" s="83">
        <v>4.1</v>
      </c>
      <c r="CG49" s="83">
        <v>0</v>
      </c>
      <c r="CH49" s="83">
        <v>0</v>
      </c>
      <c r="CI49" s="83">
        <v>0</v>
      </c>
      <c r="CJ49" s="83">
        <v>0</v>
      </c>
      <c r="CK49" s="83">
        <v>0</v>
      </c>
      <c r="CL49" s="83">
        <v>0</v>
      </c>
      <c r="CM49" s="83">
        <v>0</v>
      </c>
      <c r="CN49" s="83">
        <v>0</v>
      </c>
      <c r="CO49" s="83">
        <v>0</v>
      </c>
      <c r="CP49" s="83">
        <v>0</v>
      </c>
      <c r="CQ49" s="83">
        <v>0</v>
      </c>
      <c r="CR49" s="83">
        <v>0</v>
      </c>
      <c r="CS49" s="83">
        <v>0</v>
      </c>
      <c r="CT49" s="83">
        <v>0</v>
      </c>
      <c r="CU49" s="83">
        <v>0</v>
      </c>
      <c r="CV49" s="83">
        <v>0</v>
      </c>
      <c r="CW49" s="83">
        <v>0</v>
      </c>
      <c r="CX49" s="83">
        <v>0</v>
      </c>
      <c r="CY49" s="83">
        <v>0</v>
      </c>
      <c r="CZ49" s="83">
        <v>0</v>
      </c>
      <c r="DA49" s="83">
        <v>0</v>
      </c>
      <c r="DB49" s="83">
        <v>0</v>
      </c>
      <c r="DC49" s="83">
        <v>0</v>
      </c>
      <c r="DD49" s="83">
        <v>0</v>
      </c>
      <c r="DE49" s="83">
        <v>0</v>
      </c>
      <c r="DF49" s="83">
        <v>0</v>
      </c>
      <c r="DG49" s="83">
        <v>0</v>
      </c>
      <c r="DH49" s="83">
        <v>0</v>
      </c>
      <c r="DI49" s="83">
        <v>0</v>
      </c>
    </row>
    <row r="50" spans="1:113" ht="19.5" customHeight="1">
      <c r="A50" s="81" t="s">
        <v>36</v>
      </c>
      <c r="B50" s="81" t="s">
        <v>36</v>
      </c>
      <c r="C50" s="81" t="s">
        <v>36</v>
      </c>
      <c r="D50" s="81" t="s">
        <v>373</v>
      </c>
      <c r="E50" s="82">
        <f t="shared" si="0"/>
        <v>1302.71</v>
      </c>
      <c r="F50" s="82">
        <v>1302.71</v>
      </c>
      <c r="G50" s="82">
        <v>0</v>
      </c>
      <c r="H50" s="82">
        <v>456.46</v>
      </c>
      <c r="I50" s="82">
        <v>0</v>
      </c>
      <c r="J50" s="82">
        <v>0</v>
      </c>
      <c r="K50" s="82">
        <v>0</v>
      </c>
      <c r="L50" s="82">
        <v>0</v>
      </c>
      <c r="M50" s="82">
        <v>0</v>
      </c>
      <c r="N50" s="82">
        <v>0</v>
      </c>
      <c r="O50" s="83">
        <v>0</v>
      </c>
      <c r="P50" s="83">
        <v>0</v>
      </c>
      <c r="Q50" s="83">
        <v>846.25</v>
      </c>
      <c r="R50" s="83">
        <v>0</v>
      </c>
      <c r="S50" s="83">
        <v>0</v>
      </c>
      <c r="T50" s="83">
        <v>0</v>
      </c>
      <c r="U50" s="83">
        <v>0</v>
      </c>
      <c r="V50" s="83">
        <v>0</v>
      </c>
      <c r="W50" s="83">
        <v>0</v>
      </c>
      <c r="X50" s="83">
        <v>0</v>
      </c>
      <c r="Y50" s="83">
        <v>0</v>
      </c>
      <c r="Z50" s="83">
        <v>0</v>
      </c>
      <c r="AA50" s="83">
        <v>0</v>
      </c>
      <c r="AB50" s="83">
        <v>0</v>
      </c>
      <c r="AC50" s="83">
        <v>0</v>
      </c>
      <c r="AD50" s="83">
        <v>0</v>
      </c>
      <c r="AE50" s="83">
        <v>0</v>
      </c>
      <c r="AF50" s="83">
        <v>0</v>
      </c>
      <c r="AG50" s="83">
        <v>0</v>
      </c>
      <c r="AH50" s="83">
        <v>0</v>
      </c>
      <c r="AI50" s="83">
        <v>0</v>
      </c>
      <c r="AJ50" s="83">
        <v>0</v>
      </c>
      <c r="AK50" s="83">
        <v>0</v>
      </c>
      <c r="AL50" s="83">
        <v>0</v>
      </c>
      <c r="AM50" s="83">
        <v>0</v>
      </c>
      <c r="AN50" s="83">
        <v>0</v>
      </c>
      <c r="AO50" s="83">
        <v>0</v>
      </c>
      <c r="AP50" s="83">
        <v>0</v>
      </c>
      <c r="AQ50" s="83">
        <v>0</v>
      </c>
      <c r="AR50" s="83">
        <v>0</v>
      </c>
      <c r="AS50" s="83">
        <v>0</v>
      </c>
      <c r="AT50" s="83">
        <v>0</v>
      </c>
      <c r="AU50" s="83">
        <v>0</v>
      </c>
      <c r="AV50" s="83">
        <v>0</v>
      </c>
      <c r="AW50" s="83">
        <v>0</v>
      </c>
      <c r="AX50" s="83">
        <v>0</v>
      </c>
      <c r="AY50" s="83">
        <v>0</v>
      </c>
      <c r="AZ50" s="83">
        <v>0</v>
      </c>
      <c r="BA50" s="83">
        <v>0</v>
      </c>
      <c r="BB50" s="83">
        <v>0</v>
      </c>
      <c r="BC50" s="83">
        <v>0</v>
      </c>
      <c r="BD50" s="83">
        <v>0</v>
      </c>
      <c r="BE50" s="83">
        <v>0</v>
      </c>
      <c r="BF50" s="83">
        <v>0</v>
      </c>
      <c r="BG50" s="83">
        <v>0</v>
      </c>
      <c r="BH50" s="83">
        <v>0</v>
      </c>
      <c r="BI50" s="83">
        <v>0</v>
      </c>
      <c r="BJ50" s="83">
        <v>0</v>
      </c>
      <c r="BK50" s="83">
        <v>0</v>
      </c>
      <c r="BL50" s="83">
        <v>0</v>
      </c>
      <c r="BM50" s="83">
        <v>0</v>
      </c>
      <c r="BN50" s="83">
        <v>0</v>
      </c>
      <c r="BO50" s="83">
        <v>0</v>
      </c>
      <c r="BP50" s="83">
        <v>0</v>
      </c>
      <c r="BQ50" s="83">
        <v>0</v>
      </c>
      <c r="BR50" s="83">
        <v>0</v>
      </c>
      <c r="BS50" s="83">
        <v>0</v>
      </c>
      <c r="BT50" s="83">
        <v>0</v>
      </c>
      <c r="BU50" s="83">
        <v>0</v>
      </c>
      <c r="BV50" s="83">
        <v>0</v>
      </c>
      <c r="BW50" s="83">
        <v>0</v>
      </c>
      <c r="BX50" s="83">
        <v>0</v>
      </c>
      <c r="BY50" s="83">
        <v>0</v>
      </c>
      <c r="BZ50" s="83">
        <v>0</v>
      </c>
      <c r="CA50" s="83">
        <v>0</v>
      </c>
      <c r="CB50" s="83">
        <v>0</v>
      </c>
      <c r="CC50" s="83">
        <v>0</v>
      </c>
      <c r="CD50" s="83">
        <v>0</v>
      </c>
      <c r="CE50" s="83">
        <v>0</v>
      </c>
      <c r="CF50" s="83">
        <v>0</v>
      </c>
      <c r="CG50" s="83">
        <v>0</v>
      </c>
      <c r="CH50" s="83">
        <v>0</v>
      </c>
      <c r="CI50" s="83">
        <v>0</v>
      </c>
      <c r="CJ50" s="83">
        <v>0</v>
      </c>
      <c r="CK50" s="83">
        <v>0</v>
      </c>
      <c r="CL50" s="83">
        <v>0</v>
      </c>
      <c r="CM50" s="83">
        <v>0</v>
      </c>
      <c r="CN50" s="83">
        <v>0</v>
      </c>
      <c r="CO50" s="83">
        <v>0</v>
      </c>
      <c r="CP50" s="83">
        <v>0</v>
      </c>
      <c r="CQ50" s="83">
        <v>0</v>
      </c>
      <c r="CR50" s="83">
        <v>0</v>
      </c>
      <c r="CS50" s="83">
        <v>0</v>
      </c>
      <c r="CT50" s="83">
        <v>0</v>
      </c>
      <c r="CU50" s="83">
        <v>0</v>
      </c>
      <c r="CV50" s="83">
        <v>0</v>
      </c>
      <c r="CW50" s="83">
        <v>0</v>
      </c>
      <c r="CX50" s="83">
        <v>0</v>
      </c>
      <c r="CY50" s="83">
        <v>0</v>
      </c>
      <c r="CZ50" s="83">
        <v>0</v>
      </c>
      <c r="DA50" s="83">
        <v>0</v>
      </c>
      <c r="DB50" s="83">
        <v>0</v>
      </c>
      <c r="DC50" s="83">
        <v>0</v>
      </c>
      <c r="DD50" s="83">
        <v>0</v>
      </c>
      <c r="DE50" s="83">
        <v>0</v>
      </c>
      <c r="DF50" s="83">
        <v>0</v>
      </c>
      <c r="DG50" s="83">
        <v>0</v>
      </c>
      <c r="DH50" s="83">
        <v>0</v>
      </c>
      <c r="DI50" s="83">
        <v>0</v>
      </c>
    </row>
    <row r="51" spans="1:113" ht="19.5" customHeight="1">
      <c r="A51" s="81" t="s">
        <v>36</v>
      </c>
      <c r="B51" s="81" t="s">
        <v>36</v>
      </c>
      <c r="C51" s="81" t="s">
        <v>36</v>
      </c>
      <c r="D51" s="81" t="s">
        <v>374</v>
      </c>
      <c r="E51" s="82">
        <f t="shared" si="0"/>
        <v>1302.71</v>
      </c>
      <c r="F51" s="82">
        <v>1302.71</v>
      </c>
      <c r="G51" s="82">
        <v>0</v>
      </c>
      <c r="H51" s="82">
        <v>456.46</v>
      </c>
      <c r="I51" s="82">
        <v>0</v>
      </c>
      <c r="J51" s="82">
        <v>0</v>
      </c>
      <c r="K51" s="82">
        <v>0</v>
      </c>
      <c r="L51" s="82">
        <v>0</v>
      </c>
      <c r="M51" s="82">
        <v>0</v>
      </c>
      <c r="N51" s="82">
        <v>0</v>
      </c>
      <c r="O51" s="83">
        <v>0</v>
      </c>
      <c r="P51" s="83">
        <v>0</v>
      </c>
      <c r="Q51" s="83">
        <v>846.25</v>
      </c>
      <c r="R51" s="83">
        <v>0</v>
      </c>
      <c r="S51" s="83">
        <v>0</v>
      </c>
      <c r="T51" s="83">
        <v>0</v>
      </c>
      <c r="U51" s="83">
        <v>0</v>
      </c>
      <c r="V51" s="83">
        <v>0</v>
      </c>
      <c r="W51" s="83">
        <v>0</v>
      </c>
      <c r="X51" s="83">
        <v>0</v>
      </c>
      <c r="Y51" s="83">
        <v>0</v>
      </c>
      <c r="Z51" s="83">
        <v>0</v>
      </c>
      <c r="AA51" s="83">
        <v>0</v>
      </c>
      <c r="AB51" s="83">
        <v>0</v>
      </c>
      <c r="AC51" s="83">
        <v>0</v>
      </c>
      <c r="AD51" s="83">
        <v>0</v>
      </c>
      <c r="AE51" s="83">
        <v>0</v>
      </c>
      <c r="AF51" s="83">
        <v>0</v>
      </c>
      <c r="AG51" s="83">
        <v>0</v>
      </c>
      <c r="AH51" s="83">
        <v>0</v>
      </c>
      <c r="AI51" s="83">
        <v>0</v>
      </c>
      <c r="AJ51" s="83">
        <v>0</v>
      </c>
      <c r="AK51" s="83">
        <v>0</v>
      </c>
      <c r="AL51" s="83">
        <v>0</v>
      </c>
      <c r="AM51" s="83">
        <v>0</v>
      </c>
      <c r="AN51" s="83">
        <v>0</v>
      </c>
      <c r="AO51" s="83">
        <v>0</v>
      </c>
      <c r="AP51" s="83">
        <v>0</v>
      </c>
      <c r="AQ51" s="83">
        <v>0</v>
      </c>
      <c r="AR51" s="83">
        <v>0</v>
      </c>
      <c r="AS51" s="83">
        <v>0</v>
      </c>
      <c r="AT51" s="83">
        <v>0</v>
      </c>
      <c r="AU51" s="83">
        <v>0</v>
      </c>
      <c r="AV51" s="83">
        <v>0</v>
      </c>
      <c r="AW51" s="83">
        <v>0</v>
      </c>
      <c r="AX51" s="83">
        <v>0</v>
      </c>
      <c r="AY51" s="83">
        <v>0</v>
      </c>
      <c r="AZ51" s="83">
        <v>0</v>
      </c>
      <c r="BA51" s="83">
        <v>0</v>
      </c>
      <c r="BB51" s="83">
        <v>0</v>
      </c>
      <c r="BC51" s="83">
        <v>0</v>
      </c>
      <c r="BD51" s="83">
        <v>0</v>
      </c>
      <c r="BE51" s="83">
        <v>0</v>
      </c>
      <c r="BF51" s="83">
        <v>0</v>
      </c>
      <c r="BG51" s="83">
        <v>0</v>
      </c>
      <c r="BH51" s="83">
        <v>0</v>
      </c>
      <c r="BI51" s="83">
        <v>0</v>
      </c>
      <c r="BJ51" s="83">
        <v>0</v>
      </c>
      <c r="BK51" s="83">
        <v>0</v>
      </c>
      <c r="BL51" s="83">
        <v>0</v>
      </c>
      <c r="BM51" s="83">
        <v>0</v>
      </c>
      <c r="BN51" s="83">
        <v>0</v>
      </c>
      <c r="BO51" s="83">
        <v>0</v>
      </c>
      <c r="BP51" s="83">
        <v>0</v>
      </c>
      <c r="BQ51" s="83">
        <v>0</v>
      </c>
      <c r="BR51" s="83">
        <v>0</v>
      </c>
      <c r="BS51" s="83">
        <v>0</v>
      </c>
      <c r="BT51" s="83">
        <v>0</v>
      </c>
      <c r="BU51" s="83">
        <v>0</v>
      </c>
      <c r="BV51" s="83">
        <v>0</v>
      </c>
      <c r="BW51" s="83">
        <v>0</v>
      </c>
      <c r="BX51" s="83">
        <v>0</v>
      </c>
      <c r="BY51" s="83">
        <v>0</v>
      </c>
      <c r="BZ51" s="83">
        <v>0</v>
      </c>
      <c r="CA51" s="83">
        <v>0</v>
      </c>
      <c r="CB51" s="83">
        <v>0</v>
      </c>
      <c r="CC51" s="83">
        <v>0</v>
      </c>
      <c r="CD51" s="83">
        <v>0</v>
      </c>
      <c r="CE51" s="83">
        <v>0</v>
      </c>
      <c r="CF51" s="83">
        <v>0</v>
      </c>
      <c r="CG51" s="83">
        <v>0</v>
      </c>
      <c r="CH51" s="83">
        <v>0</v>
      </c>
      <c r="CI51" s="83">
        <v>0</v>
      </c>
      <c r="CJ51" s="83">
        <v>0</v>
      </c>
      <c r="CK51" s="83">
        <v>0</v>
      </c>
      <c r="CL51" s="83">
        <v>0</v>
      </c>
      <c r="CM51" s="83">
        <v>0</v>
      </c>
      <c r="CN51" s="83">
        <v>0</v>
      </c>
      <c r="CO51" s="83">
        <v>0</v>
      </c>
      <c r="CP51" s="83">
        <v>0</v>
      </c>
      <c r="CQ51" s="83">
        <v>0</v>
      </c>
      <c r="CR51" s="83">
        <v>0</v>
      </c>
      <c r="CS51" s="83">
        <v>0</v>
      </c>
      <c r="CT51" s="83">
        <v>0</v>
      </c>
      <c r="CU51" s="83">
        <v>0</v>
      </c>
      <c r="CV51" s="83">
        <v>0</v>
      </c>
      <c r="CW51" s="83">
        <v>0</v>
      </c>
      <c r="CX51" s="83">
        <v>0</v>
      </c>
      <c r="CY51" s="83">
        <v>0</v>
      </c>
      <c r="CZ51" s="83">
        <v>0</v>
      </c>
      <c r="DA51" s="83">
        <v>0</v>
      </c>
      <c r="DB51" s="83">
        <v>0</v>
      </c>
      <c r="DC51" s="83">
        <v>0</v>
      </c>
      <c r="DD51" s="83">
        <v>0</v>
      </c>
      <c r="DE51" s="83">
        <v>0</v>
      </c>
      <c r="DF51" s="83">
        <v>0</v>
      </c>
      <c r="DG51" s="83">
        <v>0</v>
      </c>
      <c r="DH51" s="83">
        <v>0</v>
      </c>
      <c r="DI51" s="83">
        <v>0</v>
      </c>
    </row>
    <row r="52" spans="1:113" ht="19.5" customHeight="1">
      <c r="A52" s="81" t="s">
        <v>101</v>
      </c>
      <c r="B52" s="81" t="s">
        <v>94</v>
      </c>
      <c r="C52" s="81" t="s">
        <v>89</v>
      </c>
      <c r="D52" s="81" t="s">
        <v>102</v>
      </c>
      <c r="E52" s="82">
        <f t="shared" si="0"/>
        <v>846.25</v>
      </c>
      <c r="F52" s="82">
        <v>846.25</v>
      </c>
      <c r="G52" s="82">
        <v>0</v>
      </c>
      <c r="H52" s="82">
        <v>0</v>
      </c>
      <c r="I52" s="82">
        <v>0</v>
      </c>
      <c r="J52" s="82">
        <v>0</v>
      </c>
      <c r="K52" s="82">
        <v>0</v>
      </c>
      <c r="L52" s="82">
        <v>0</v>
      </c>
      <c r="M52" s="82">
        <v>0</v>
      </c>
      <c r="N52" s="82">
        <v>0</v>
      </c>
      <c r="O52" s="83">
        <v>0</v>
      </c>
      <c r="P52" s="83">
        <v>0</v>
      </c>
      <c r="Q52" s="83">
        <v>846.25</v>
      </c>
      <c r="R52" s="83">
        <v>0</v>
      </c>
      <c r="S52" s="83">
        <v>0</v>
      </c>
      <c r="T52" s="83">
        <v>0</v>
      </c>
      <c r="U52" s="83">
        <v>0</v>
      </c>
      <c r="V52" s="83">
        <v>0</v>
      </c>
      <c r="W52" s="83">
        <v>0</v>
      </c>
      <c r="X52" s="83">
        <v>0</v>
      </c>
      <c r="Y52" s="83">
        <v>0</v>
      </c>
      <c r="Z52" s="83">
        <v>0</v>
      </c>
      <c r="AA52" s="83">
        <v>0</v>
      </c>
      <c r="AB52" s="83">
        <v>0</v>
      </c>
      <c r="AC52" s="83">
        <v>0</v>
      </c>
      <c r="AD52" s="83">
        <v>0</v>
      </c>
      <c r="AE52" s="83">
        <v>0</v>
      </c>
      <c r="AF52" s="83">
        <v>0</v>
      </c>
      <c r="AG52" s="83">
        <v>0</v>
      </c>
      <c r="AH52" s="83">
        <v>0</v>
      </c>
      <c r="AI52" s="83">
        <v>0</v>
      </c>
      <c r="AJ52" s="83">
        <v>0</v>
      </c>
      <c r="AK52" s="83">
        <v>0</v>
      </c>
      <c r="AL52" s="83">
        <v>0</v>
      </c>
      <c r="AM52" s="83">
        <v>0</v>
      </c>
      <c r="AN52" s="83">
        <v>0</v>
      </c>
      <c r="AO52" s="83">
        <v>0</v>
      </c>
      <c r="AP52" s="83">
        <v>0</v>
      </c>
      <c r="AQ52" s="83">
        <v>0</v>
      </c>
      <c r="AR52" s="83">
        <v>0</v>
      </c>
      <c r="AS52" s="83">
        <v>0</v>
      </c>
      <c r="AT52" s="83">
        <v>0</v>
      </c>
      <c r="AU52" s="83">
        <v>0</v>
      </c>
      <c r="AV52" s="83">
        <v>0</v>
      </c>
      <c r="AW52" s="83">
        <v>0</v>
      </c>
      <c r="AX52" s="83">
        <v>0</v>
      </c>
      <c r="AY52" s="83">
        <v>0</v>
      </c>
      <c r="AZ52" s="83">
        <v>0</v>
      </c>
      <c r="BA52" s="83">
        <v>0</v>
      </c>
      <c r="BB52" s="83">
        <v>0</v>
      </c>
      <c r="BC52" s="83">
        <v>0</v>
      </c>
      <c r="BD52" s="83">
        <v>0</v>
      </c>
      <c r="BE52" s="83">
        <v>0</v>
      </c>
      <c r="BF52" s="83">
        <v>0</v>
      </c>
      <c r="BG52" s="83">
        <v>0</v>
      </c>
      <c r="BH52" s="83">
        <v>0</v>
      </c>
      <c r="BI52" s="83">
        <v>0</v>
      </c>
      <c r="BJ52" s="83">
        <v>0</v>
      </c>
      <c r="BK52" s="83">
        <v>0</v>
      </c>
      <c r="BL52" s="83">
        <v>0</v>
      </c>
      <c r="BM52" s="83">
        <v>0</v>
      </c>
      <c r="BN52" s="83">
        <v>0</v>
      </c>
      <c r="BO52" s="83">
        <v>0</v>
      </c>
      <c r="BP52" s="83">
        <v>0</v>
      </c>
      <c r="BQ52" s="83">
        <v>0</v>
      </c>
      <c r="BR52" s="83">
        <v>0</v>
      </c>
      <c r="BS52" s="83">
        <v>0</v>
      </c>
      <c r="BT52" s="83">
        <v>0</v>
      </c>
      <c r="BU52" s="83">
        <v>0</v>
      </c>
      <c r="BV52" s="83">
        <v>0</v>
      </c>
      <c r="BW52" s="83">
        <v>0</v>
      </c>
      <c r="BX52" s="83">
        <v>0</v>
      </c>
      <c r="BY52" s="83">
        <v>0</v>
      </c>
      <c r="BZ52" s="83">
        <v>0</v>
      </c>
      <c r="CA52" s="83">
        <v>0</v>
      </c>
      <c r="CB52" s="83">
        <v>0</v>
      </c>
      <c r="CC52" s="83">
        <v>0</v>
      </c>
      <c r="CD52" s="83">
        <v>0</v>
      </c>
      <c r="CE52" s="83">
        <v>0</v>
      </c>
      <c r="CF52" s="83">
        <v>0</v>
      </c>
      <c r="CG52" s="83">
        <v>0</v>
      </c>
      <c r="CH52" s="83">
        <v>0</v>
      </c>
      <c r="CI52" s="83">
        <v>0</v>
      </c>
      <c r="CJ52" s="83">
        <v>0</v>
      </c>
      <c r="CK52" s="83">
        <v>0</v>
      </c>
      <c r="CL52" s="83">
        <v>0</v>
      </c>
      <c r="CM52" s="83">
        <v>0</v>
      </c>
      <c r="CN52" s="83">
        <v>0</v>
      </c>
      <c r="CO52" s="83">
        <v>0</v>
      </c>
      <c r="CP52" s="83">
        <v>0</v>
      </c>
      <c r="CQ52" s="83">
        <v>0</v>
      </c>
      <c r="CR52" s="83">
        <v>0</v>
      </c>
      <c r="CS52" s="83">
        <v>0</v>
      </c>
      <c r="CT52" s="83">
        <v>0</v>
      </c>
      <c r="CU52" s="83">
        <v>0</v>
      </c>
      <c r="CV52" s="83">
        <v>0</v>
      </c>
      <c r="CW52" s="83">
        <v>0</v>
      </c>
      <c r="CX52" s="83">
        <v>0</v>
      </c>
      <c r="CY52" s="83">
        <v>0</v>
      </c>
      <c r="CZ52" s="83">
        <v>0</v>
      </c>
      <c r="DA52" s="83">
        <v>0</v>
      </c>
      <c r="DB52" s="83">
        <v>0</v>
      </c>
      <c r="DC52" s="83">
        <v>0</v>
      </c>
      <c r="DD52" s="83">
        <v>0</v>
      </c>
      <c r="DE52" s="83">
        <v>0</v>
      </c>
      <c r="DF52" s="83">
        <v>0</v>
      </c>
      <c r="DG52" s="83">
        <v>0</v>
      </c>
      <c r="DH52" s="83">
        <v>0</v>
      </c>
      <c r="DI52" s="83">
        <v>0</v>
      </c>
    </row>
    <row r="53" spans="1:113" ht="19.5" customHeight="1">
      <c r="A53" s="81" t="s">
        <v>101</v>
      </c>
      <c r="B53" s="81" t="s">
        <v>94</v>
      </c>
      <c r="C53" s="81" t="s">
        <v>84</v>
      </c>
      <c r="D53" s="81" t="s">
        <v>103</v>
      </c>
      <c r="E53" s="82">
        <f t="shared" si="0"/>
        <v>456.46</v>
      </c>
      <c r="F53" s="82">
        <v>456.46</v>
      </c>
      <c r="G53" s="82">
        <v>0</v>
      </c>
      <c r="H53" s="82">
        <v>456.46</v>
      </c>
      <c r="I53" s="82">
        <v>0</v>
      </c>
      <c r="J53" s="82">
        <v>0</v>
      </c>
      <c r="K53" s="82">
        <v>0</v>
      </c>
      <c r="L53" s="82">
        <v>0</v>
      </c>
      <c r="M53" s="82">
        <v>0</v>
      </c>
      <c r="N53" s="82">
        <v>0</v>
      </c>
      <c r="O53" s="83">
        <v>0</v>
      </c>
      <c r="P53" s="83">
        <v>0</v>
      </c>
      <c r="Q53" s="83">
        <v>0</v>
      </c>
      <c r="R53" s="83">
        <v>0</v>
      </c>
      <c r="S53" s="83">
        <v>0</v>
      </c>
      <c r="T53" s="83">
        <v>0</v>
      </c>
      <c r="U53" s="83">
        <v>0</v>
      </c>
      <c r="V53" s="83">
        <v>0</v>
      </c>
      <c r="W53" s="83">
        <v>0</v>
      </c>
      <c r="X53" s="83">
        <v>0</v>
      </c>
      <c r="Y53" s="83">
        <v>0</v>
      </c>
      <c r="Z53" s="83">
        <v>0</v>
      </c>
      <c r="AA53" s="83">
        <v>0</v>
      </c>
      <c r="AB53" s="83">
        <v>0</v>
      </c>
      <c r="AC53" s="83">
        <v>0</v>
      </c>
      <c r="AD53" s="83">
        <v>0</v>
      </c>
      <c r="AE53" s="83">
        <v>0</v>
      </c>
      <c r="AF53" s="83">
        <v>0</v>
      </c>
      <c r="AG53" s="83">
        <v>0</v>
      </c>
      <c r="AH53" s="83">
        <v>0</v>
      </c>
      <c r="AI53" s="83">
        <v>0</v>
      </c>
      <c r="AJ53" s="83">
        <v>0</v>
      </c>
      <c r="AK53" s="83">
        <v>0</v>
      </c>
      <c r="AL53" s="83">
        <v>0</v>
      </c>
      <c r="AM53" s="83">
        <v>0</v>
      </c>
      <c r="AN53" s="83">
        <v>0</v>
      </c>
      <c r="AO53" s="83">
        <v>0</v>
      </c>
      <c r="AP53" s="83">
        <v>0</v>
      </c>
      <c r="AQ53" s="83">
        <v>0</v>
      </c>
      <c r="AR53" s="83">
        <v>0</v>
      </c>
      <c r="AS53" s="83">
        <v>0</v>
      </c>
      <c r="AT53" s="83">
        <v>0</v>
      </c>
      <c r="AU53" s="83">
        <v>0</v>
      </c>
      <c r="AV53" s="83">
        <v>0</v>
      </c>
      <c r="AW53" s="83">
        <v>0</v>
      </c>
      <c r="AX53" s="83">
        <v>0</v>
      </c>
      <c r="AY53" s="83">
        <v>0</v>
      </c>
      <c r="AZ53" s="83">
        <v>0</v>
      </c>
      <c r="BA53" s="83">
        <v>0</v>
      </c>
      <c r="BB53" s="83">
        <v>0</v>
      </c>
      <c r="BC53" s="83">
        <v>0</v>
      </c>
      <c r="BD53" s="83">
        <v>0</v>
      </c>
      <c r="BE53" s="83">
        <v>0</v>
      </c>
      <c r="BF53" s="83">
        <v>0</v>
      </c>
      <c r="BG53" s="83">
        <v>0</v>
      </c>
      <c r="BH53" s="83">
        <v>0</v>
      </c>
      <c r="BI53" s="83">
        <v>0</v>
      </c>
      <c r="BJ53" s="83">
        <v>0</v>
      </c>
      <c r="BK53" s="83">
        <v>0</v>
      </c>
      <c r="BL53" s="83">
        <v>0</v>
      </c>
      <c r="BM53" s="83">
        <v>0</v>
      </c>
      <c r="BN53" s="83">
        <v>0</v>
      </c>
      <c r="BO53" s="83">
        <v>0</v>
      </c>
      <c r="BP53" s="83">
        <v>0</v>
      </c>
      <c r="BQ53" s="83">
        <v>0</v>
      </c>
      <c r="BR53" s="83">
        <v>0</v>
      </c>
      <c r="BS53" s="83">
        <v>0</v>
      </c>
      <c r="BT53" s="83">
        <v>0</v>
      </c>
      <c r="BU53" s="83">
        <v>0</v>
      </c>
      <c r="BV53" s="83">
        <v>0</v>
      </c>
      <c r="BW53" s="83">
        <v>0</v>
      </c>
      <c r="BX53" s="83">
        <v>0</v>
      </c>
      <c r="BY53" s="83">
        <v>0</v>
      </c>
      <c r="BZ53" s="83">
        <v>0</v>
      </c>
      <c r="CA53" s="83">
        <v>0</v>
      </c>
      <c r="CB53" s="83">
        <v>0</v>
      </c>
      <c r="CC53" s="83">
        <v>0</v>
      </c>
      <c r="CD53" s="83">
        <v>0</v>
      </c>
      <c r="CE53" s="83">
        <v>0</v>
      </c>
      <c r="CF53" s="83">
        <v>0</v>
      </c>
      <c r="CG53" s="83">
        <v>0</v>
      </c>
      <c r="CH53" s="83">
        <v>0</v>
      </c>
      <c r="CI53" s="83">
        <v>0</v>
      </c>
      <c r="CJ53" s="83">
        <v>0</v>
      </c>
      <c r="CK53" s="83">
        <v>0</v>
      </c>
      <c r="CL53" s="83">
        <v>0</v>
      </c>
      <c r="CM53" s="83">
        <v>0</v>
      </c>
      <c r="CN53" s="83">
        <v>0</v>
      </c>
      <c r="CO53" s="83">
        <v>0</v>
      </c>
      <c r="CP53" s="83">
        <v>0</v>
      </c>
      <c r="CQ53" s="83">
        <v>0</v>
      </c>
      <c r="CR53" s="83">
        <v>0</v>
      </c>
      <c r="CS53" s="83">
        <v>0</v>
      </c>
      <c r="CT53" s="83">
        <v>0</v>
      </c>
      <c r="CU53" s="83">
        <v>0</v>
      </c>
      <c r="CV53" s="83">
        <v>0</v>
      </c>
      <c r="CW53" s="83">
        <v>0</v>
      </c>
      <c r="CX53" s="83">
        <v>0</v>
      </c>
      <c r="CY53" s="83">
        <v>0</v>
      </c>
      <c r="CZ53" s="83">
        <v>0</v>
      </c>
      <c r="DA53" s="83">
        <v>0</v>
      </c>
      <c r="DB53" s="83">
        <v>0</v>
      </c>
      <c r="DC53" s="83">
        <v>0</v>
      </c>
      <c r="DD53" s="83">
        <v>0</v>
      </c>
      <c r="DE53" s="83">
        <v>0</v>
      </c>
      <c r="DF53" s="83">
        <v>0</v>
      </c>
      <c r="DG53" s="83">
        <v>0</v>
      </c>
      <c r="DH53" s="83">
        <v>0</v>
      </c>
      <c r="DI53" s="83">
        <v>0</v>
      </c>
    </row>
  </sheetData>
  <sheetProtection/>
  <mergeCells count="123">
    <mergeCell ref="L5:L6"/>
    <mergeCell ref="M5:M6"/>
    <mergeCell ref="F4:S4"/>
    <mergeCell ref="K5:K6"/>
    <mergeCell ref="N5:N6"/>
    <mergeCell ref="O5:O6"/>
    <mergeCell ref="S5:S6"/>
    <mergeCell ref="P5:P6"/>
    <mergeCell ref="Q5:Q6"/>
    <mergeCell ref="R5:R6"/>
    <mergeCell ref="A5:C5"/>
    <mergeCell ref="F5:F6"/>
    <mergeCell ref="G5:G6"/>
    <mergeCell ref="H5:H6"/>
    <mergeCell ref="I5:I6"/>
    <mergeCell ref="J5:J6"/>
    <mergeCell ref="D5:D6"/>
    <mergeCell ref="E4:E6"/>
    <mergeCell ref="A4:D4"/>
    <mergeCell ref="X5:X6"/>
    <mergeCell ref="Y5:Y6"/>
    <mergeCell ref="Z5:Z6"/>
    <mergeCell ref="AA5:AA6"/>
    <mergeCell ref="AB5:AB6"/>
    <mergeCell ref="T5:T6"/>
    <mergeCell ref="U5:U6"/>
    <mergeCell ref="V5:V6"/>
    <mergeCell ref="W5:W6"/>
    <mergeCell ref="DD4:DI4"/>
    <mergeCell ref="A2:DI2"/>
    <mergeCell ref="T4:AU4"/>
    <mergeCell ref="AV4:BG4"/>
    <mergeCell ref="BH4:BL4"/>
    <mergeCell ref="BM4:BY4"/>
    <mergeCell ref="BZ4:CQ4"/>
    <mergeCell ref="CR4:CT4"/>
    <mergeCell ref="CU4:CZ4"/>
    <mergeCell ref="DA4:DC4"/>
    <mergeCell ref="BB5:BB6"/>
    <mergeCell ref="BC5:BC6"/>
    <mergeCell ref="AO5:AO6"/>
    <mergeCell ref="AP5:AP6"/>
    <mergeCell ref="AQ5:AQ6"/>
    <mergeCell ref="AR5:AR6"/>
    <mergeCell ref="AS5:AS6"/>
    <mergeCell ref="AV5:AV6"/>
    <mergeCell ref="AX5:AX6"/>
    <mergeCell ref="AY5:AY6"/>
    <mergeCell ref="AC5:AC6"/>
    <mergeCell ref="AF5:AF6"/>
    <mergeCell ref="AG5:AG6"/>
    <mergeCell ref="AN5:AN6"/>
    <mergeCell ref="AT5:AT6"/>
    <mergeCell ref="AU5:AU6"/>
    <mergeCell ref="AM5:AM6"/>
    <mergeCell ref="AD5:AD6"/>
    <mergeCell ref="AE5:AE6"/>
    <mergeCell ref="AH5:AH6"/>
    <mergeCell ref="AI5:AI6"/>
    <mergeCell ref="AJ5:AJ6"/>
    <mergeCell ref="AK5:AK6"/>
    <mergeCell ref="AL5:AL6"/>
    <mergeCell ref="BO5:BO6"/>
    <mergeCell ref="BP5:BP6"/>
    <mergeCell ref="BE5:BE6"/>
    <mergeCell ref="AW5:AW6"/>
    <mergeCell ref="BD5:BD6"/>
    <mergeCell ref="BN5:BN6"/>
    <mergeCell ref="BQ5:BQ6"/>
    <mergeCell ref="BR5:BR6"/>
    <mergeCell ref="BF5:BF6"/>
    <mergeCell ref="BG5:BG6"/>
    <mergeCell ref="BH5:BH6"/>
    <mergeCell ref="BI5:BI6"/>
    <mergeCell ref="BL5:BL6"/>
    <mergeCell ref="BM5:BM6"/>
    <mergeCell ref="BJ5:BJ6"/>
    <mergeCell ref="BK5:BK6"/>
    <mergeCell ref="AZ5:AZ6"/>
    <mergeCell ref="BA5:BA6"/>
    <mergeCell ref="CO5:CO6"/>
    <mergeCell ref="CA5:CA6"/>
    <mergeCell ref="CD5:CD6"/>
    <mergeCell ref="CE5:CE6"/>
    <mergeCell ref="CF5:CF6"/>
    <mergeCell ref="CG5:CG6"/>
    <mergeCell ref="CH5:CH6"/>
    <mergeCell ref="CI5:CI6"/>
    <mergeCell ref="CB5:CB6"/>
    <mergeCell ref="BS5:BS6"/>
    <mergeCell ref="BZ5:BZ6"/>
    <mergeCell ref="CJ5:CJ6"/>
    <mergeCell ref="CK5:CK6"/>
    <mergeCell ref="CL5:CL6"/>
    <mergeCell ref="CC5:CC6"/>
    <mergeCell ref="CM5:CM6"/>
    <mergeCell ref="CW5:CW6"/>
    <mergeCell ref="CR5:CR6"/>
    <mergeCell ref="CS5:CS6"/>
    <mergeCell ref="BY5:BY6"/>
    <mergeCell ref="BT5:BT6"/>
    <mergeCell ref="BU5:BU6"/>
    <mergeCell ref="BV5:BV6"/>
    <mergeCell ref="BW5:BW6"/>
    <mergeCell ref="BX5:BX6"/>
    <mergeCell ref="CN5:CN6"/>
    <mergeCell ref="CX5:CX6"/>
    <mergeCell ref="CY5:CY6"/>
    <mergeCell ref="CZ5:CZ6"/>
    <mergeCell ref="DA5:DA6"/>
    <mergeCell ref="CU5:CU6"/>
    <mergeCell ref="CP5:CP6"/>
    <mergeCell ref="CQ5:CQ6"/>
    <mergeCell ref="CT5:CT6"/>
    <mergeCell ref="CV5:CV6"/>
    <mergeCell ref="DI5:DI6"/>
    <mergeCell ref="DF5:DF6"/>
    <mergeCell ref="DG5:DG6"/>
    <mergeCell ref="DH5:DH6"/>
    <mergeCell ref="DB5:DB6"/>
    <mergeCell ref="DC5:DC6"/>
    <mergeCell ref="DD5:DD6"/>
    <mergeCell ref="DE5:DE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9"/>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5"/>
      <c r="B1" s="5"/>
      <c r="C1" s="5"/>
      <c r="D1" s="84"/>
      <c r="E1" s="5"/>
      <c r="F1" s="5"/>
      <c r="G1" s="2" t="s">
        <v>375</v>
      </c>
    </row>
    <row r="2" spans="1:7" ht="25.5" customHeight="1">
      <c r="A2" s="118" t="s">
        <v>376</v>
      </c>
      <c r="B2" s="118"/>
      <c r="C2" s="118"/>
      <c r="D2" s="118"/>
      <c r="E2" s="118"/>
      <c r="F2" s="118"/>
      <c r="G2" s="118"/>
    </row>
    <row r="3" spans="1:7" ht="19.5" customHeight="1">
      <c r="A3" s="33" t="s">
        <v>0</v>
      </c>
      <c r="B3" s="34"/>
      <c r="C3" s="34"/>
      <c r="D3" s="34"/>
      <c r="E3" s="35"/>
      <c r="F3" s="35"/>
      <c r="G3" s="2" t="s">
        <v>3</v>
      </c>
    </row>
    <row r="4" spans="1:7" ht="19.5" customHeight="1">
      <c r="A4" s="155" t="s">
        <v>377</v>
      </c>
      <c r="B4" s="169"/>
      <c r="C4" s="169"/>
      <c r="D4" s="156"/>
      <c r="E4" s="121" t="s">
        <v>167</v>
      </c>
      <c r="F4" s="122"/>
      <c r="G4" s="122"/>
    </row>
    <row r="5" spans="1:7" ht="19.5" customHeight="1">
      <c r="A5" s="126" t="s">
        <v>67</v>
      </c>
      <c r="B5" s="128"/>
      <c r="C5" s="162" t="s">
        <v>68</v>
      </c>
      <c r="D5" s="124" t="s">
        <v>274</v>
      </c>
      <c r="E5" s="122" t="s">
        <v>57</v>
      </c>
      <c r="F5" s="132" t="s">
        <v>378</v>
      </c>
      <c r="G5" s="171" t="s">
        <v>379</v>
      </c>
    </row>
    <row r="6" spans="1:7" ht="33.75" customHeight="1">
      <c r="A6" s="39" t="s">
        <v>77</v>
      </c>
      <c r="B6" s="41" t="s">
        <v>78</v>
      </c>
      <c r="C6" s="161"/>
      <c r="D6" s="170"/>
      <c r="E6" s="123"/>
      <c r="F6" s="133"/>
      <c r="G6" s="164"/>
    </row>
    <row r="7" spans="1:7" ht="19.5" customHeight="1">
      <c r="A7" s="44" t="s">
        <v>36</v>
      </c>
      <c r="B7" s="81" t="s">
        <v>36</v>
      </c>
      <c r="C7" s="85" t="s">
        <v>36</v>
      </c>
      <c r="D7" s="44" t="s">
        <v>57</v>
      </c>
      <c r="E7" s="45">
        <f aca="true" t="shared" si="0" ref="E7:E70">SUM(F7:G7)</f>
        <v>13978.73</v>
      </c>
      <c r="F7" s="45">
        <v>8784.61</v>
      </c>
      <c r="G7" s="46">
        <v>5194.12</v>
      </c>
    </row>
    <row r="8" spans="1:7" ht="19.5" customHeight="1">
      <c r="A8" s="44" t="s">
        <v>36</v>
      </c>
      <c r="B8" s="81" t="s">
        <v>36</v>
      </c>
      <c r="C8" s="85" t="s">
        <v>36</v>
      </c>
      <c r="D8" s="44" t="s">
        <v>80</v>
      </c>
      <c r="E8" s="45">
        <f t="shared" si="0"/>
        <v>3626.16</v>
      </c>
      <c r="F8" s="45">
        <v>2025.32</v>
      </c>
      <c r="G8" s="46">
        <v>1600.84</v>
      </c>
    </row>
    <row r="9" spans="1:7" ht="19.5" customHeight="1">
      <c r="A9" s="44" t="s">
        <v>36</v>
      </c>
      <c r="B9" s="81" t="s">
        <v>36</v>
      </c>
      <c r="C9" s="85" t="s">
        <v>36</v>
      </c>
      <c r="D9" s="44" t="s">
        <v>81</v>
      </c>
      <c r="E9" s="45">
        <f t="shared" si="0"/>
        <v>3626.16</v>
      </c>
      <c r="F9" s="45">
        <v>2025.32</v>
      </c>
      <c r="G9" s="46">
        <v>1600.84</v>
      </c>
    </row>
    <row r="10" spans="1:7" ht="19.5" customHeight="1">
      <c r="A10" s="44" t="s">
        <v>36</v>
      </c>
      <c r="B10" s="81" t="s">
        <v>36</v>
      </c>
      <c r="C10" s="85" t="s">
        <v>36</v>
      </c>
      <c r="D10" s="44" t="s">
        <v>380</v>
      </c>
      <c r="E10" s="45">
        <f t="shared" si="0"/>
        <v>2004.77</v>
      </c>
      <c r="F10" s="45">
        <v>2004.77</v>
      </c>
      <c r="G10" s="46">
        <v>0</v>
      </c>
    </row>
    <row r="11" spans="1:7" ht="19.5" customHeight="1">
      <c r="A11" s="44" t="s">
        <v>381</v>
      </c>
      <c r="B11" s="81" t="s">
        <v>89</v>
      </c>
      <c r="C11" s="85" t="s">
        <v>85</v>
      </c>
      <c r="D11" s="44" t="s">
        <v>382</v>
      </c>
      <c r="E11" s="45">
        <f t="shared" si="0"/>
        <v>658.44</v>
      </c>
      <c r="F11" s="45">
        <v>658.44</v>
      </c>
      <c r="G11" s="46">
        <v>0</v>
      </c>
    </row>
    <row r="12" spans="1:7" ht="19.5" customHeight="1">
      <c r="A12" s="44" t="s">
        <v>381</v>
      </c>
      <c r="B12" s="81" t="s">
        <v>94</v>
      </c>
      <c r="C12" s="85" t="s">
        <v>85</v>
      </c>
      <c r="D12" s="44" t="s">
        <v>383</v>
      </c>
      <c r="E12" s="45">
        <f t="shared" si="0"/>
        <v>666.14</v>
      </c>
      <c r="F12" s="45">
        <v>666.14</v>
      </c>
      <c r="G12" s="46">
        <v>0</v>
      </c>
    </row>
    <row r="13" spans="1:7" ht="19.5" customHeight="1">
      <c r="A13" s="44" t="s">
        <v>381</v>
      </c>
      <c r="B13" s="81" t="s">
        <v>84</v>
      </c>
      <c r="C13" s="85" t="s">
        <v>85</v>
      </c>
      <c r="D13" s="44" t="s">
        <v>384</v>
      </c>
      <c r="E13" s="45">
        <f t="shared" si="0"/>
        <v>54.87</v>
      </c>
      <c r="F13" s="45">
        <v>54.87</v>
      </c>
      <c r="G13" s="46">
        <v>0</v>
      </c>
    </row>
    <row r="14" spans="1:7" ht="19.5" customHeight="1">
      <c r="A14" s="44" t="s">
        <v>381</v>
      </c>
      <c r="B14" s="81" t="s">
        <v>83</v>
      </c>
      <c r="C14" s="85" t="s">
        <v>85</v>
      </c>
      <c r="D14" s="44" t="s">
        <v>385</v>
      </c>
      <c r="E14" s="45">
        <f t="shared" si="0"/>
        <v>203.66</v>
      </c>
      <c r="F14" s="45">
        <v>203.66</v>
      </c>
      <c r="G14" s="46">
        <v>0</v>
      </c>
    </row>
    <row r="15" spans="1:7" ht="19.5" customHeight="1">
      <c r="A15" s="44" t="s">
        <v>381</v>
      </c>
      <c r="B15" s="81" t="s">
        <v>386</v>
      </c>
      <c r="C15" s="85" t="s">
        <v>85</v>
      </c>
      <c r="D15" s="44" t="s">
        <v>387</v>
      </c>
      <c r="E15" s="45">
        <f t="shared" si="0"/>
        <v>161.7</v>
      </c>
      <c r="F15" s="45">
        <v>161.7</v>
      </c>
      <c r="G15" s="46">
        <v>0</v>
      </c>
    </row>
    <row r="16" spans="1:7" ht="19.5" customHeight="1">
      <c r="A16" s="44" t="s">
        <v>381</v>
      </c>
      <c r="B16" s="81" t="s">
        <v>93</v>
      </c>
      <c r="C16" s="85" t="s">
        <v>85</v>
      </c>
      <c r="D16" s="44" t="s">
        <v>388</v>
      </c>
      <c r="E16" s="45">
        <f t="shared" si="0"/>
        <v>36.06</v>
      </c>
      <c r="F16" s="45">
        <v>36.06</v>
      </c>
      <c r="G16" s="46">
        <v>0</v>
      </c>
    </row>
    <row r="17" spans="1:7" ht="19.5" customHeight="1">
      <c r="A17" s="44" t="s">
        <v>381</v>
      </c>
      <c r="B17" s="81" t="s">
        <v>389</v>
      </c>
      <c r="C17" s="85" t="s">
        <v>85</v>
      </c>
      <c r="D17" s="44" t="s">
        <v>230</v>
      </c>
      <c r="E17" s="45">
        <f t="shared" si="0"/>
        <v>206.43</v>
      </c>
      <c r="F17" s="45">
        <v>206.43</v>
      </c>
      <c r="G17" s="46">
        <v>0</v>
      </c>
    </row>
    <row r="18" spans="1:7" ht="19.5" customHeight="1">
      <c r="A18" s="44" t="s">
        <v>381</v>
      </c>
      <c r="B18" s="81" t="s">
        <v>114</v>
      </c>
      <c r="C18" s="85" t="s">
        <v>85</v>
      </c>
      <c r="D18" s="44" t="s">
        <v>231</v>
      </c>
      <c r="E18" s="45">
        <f t="shared" si="0"/>
        <v>17.47</v>
      </c>
      <c r="F18" s="45">
        <v>17.47</v>
      </c>
      <c r="G18" s="46">
        <v>0</v>
      </c>
    </row>
    <row r="19" spans="1:7" ht="19.5" customHeight="1">
      <c r="A19" s="44" t="s">
        <v>36</v>
      </c>
      <c r="B19" s="81" t="s">
        <v>36</v>
      </c>
      <c r="C19" s="85" t="s">
        <v>36</v>
      </c>
      <c r="D19" s="44" t="s">
        <v>390</v>
      </c>
      <c r="E19" s="45">
        <f t="shared" si="0"/>
        <v>1600.84</v>
      </c>
      <c r="F19" s="45">
        <v>0</v>
      </c>
      <c r="G19" s="46">
        <v>1600.84</v>
      </c>
    </row>
    <row r="20" spans="1:7" ht="19.5" customHeight="1">
      <c r="A20" s="44" t="s">
        <v>391</v>
      </c>
      <c r="B20" s="81" t="s">
        <v>89</v>
      </c>
      <c r="C20" s="85" t="s">
        <v>85</v>
      </c>
      <c r="D20" s="44" t="s">
        <v>392</v>
      </c>
      <c r="E20" s="45">
        <f t="shared" si="0"/>
        <v>35</v>
      </c>
      <c r="F20" s="45">
        <v>0</v>
      </c>
      <c r="G20" s="46">
        <v>35</v>
      </c>
    </row>
    <row r="21" spans="1:7" ht="19.5" customHeight="1">
      <c r="A21" s="44" t="s">
        <v>391</v>
      </c>
      <c r="B21" s="81" t="s">
        <v>94</v>
      </c>
      <c r="C21" s="85" t="s">
        <v>85</v>
      </c>
      <c r="D21" s="44" t="s">
        <v>393</v>
      </c>
      <c r="E21" s="45">
        <f t="shared" si="0"/>
        <v>40</v>
      </c>
      <c r="F21" s="45">
        <v>0</v>
      </c>
      <c r="G21" s="46">
        <v>40</v>
      </c>
    </row>
    <row r="22" spans="1:7" ht="19.5" customHeight="1">
      <c r="A22" s="44" t="s">
        <v>391</v>
      </c>
      <c r="B22" s="81" t="s">
        <v>131</v>
      </c>
      <c r="C22" s="85" t="s">
        <v>85</v>
      </c>
      <c r="D22" s="44" t="s">
        <v>394</v>
      </c>
      <c r="E22" s="45">
        <f t="shared" si="0"/>
        <v>1</v>
      </c>
      <c r="F22" s="45">
        <v>0</v>
      </c>
      <c r="G22" s="46">
        <v>1</v>
      </c>
    </row>
    <row r="23" spans="1:7" ht="19.5" customHeight="1">
      <c r="A23" s="44" t="s">
        <v>391</v>
      </c>
      <c r="B23" s="81" t="s">
        <v>162</v>
      </c>
      <c r="C23" s="85" t="s">
        <v>85</v>
      </c>
      <c r="D23" s="44" t="s">
        <v>395</v>
      </c>
      <c r="E23" s="45">
        <f t="shared" si="0"/>
        <v>10</v>
      </c>
      <c r="F23" s="45">
        <v>0</v>
      </c>
      <c r="G23" s="46">
        <v>10</v>
      </c>
    </row>
    <row r="24" spans="1:7" ht="19.5" customHeight="1">
      <c r="A24" s="44" t="s">
        <v>391</v>
      </c>
      <c r="B24" s="81" t="s">
        <v>93</v>
      </c>
      <c r="C24" s="85" t="s">
        <v>85</v>
      </c>
      <c r="D24" s="44" t="s">
        <v>396</v>
      </c>
      <c r="E24" s="45">
        <f t="shared" si="0"/>
        <v>457</v>
      </c>
      <c r="F24" s="45">
        <v>0</v>
      </c>
      <c r="G24" s="46">
        <v>457</v>
      </c>
    </row>
    <row r="25" spans="1:7" ht="19.5" customHeight="1">
      <c r="A25" s="44" t="s">
        <v>391</v>
      </c>
      <c r="B25" s="81" t="s">
        <v>397</v>
      </c>
      <c r="C25" s="85" t="s">
        <v>85</v>
      </c>
      <c r="D25" s="44" t="s">
        <v>235</v>
      </c>
      <c r="E25" s="45">
        <f t="shared" si="0"/>
        <v>110</v>
      </c>
      <c r="F25" s="45">
        <v>0</v>
      </c>
      <c r="G25" s="46">
        <v>110</v>
      </c>
    </row>
    <row r="26" spans="1:7" ht="19.5" customHeight="1">
      <c r="A26" s="44" t="s">
        <v>391</v>
      </c>
      <c r="B26" s="81" t="s">
        <v>398</v>
      </c>
      <c r="C26" s="85" t="s">
        <v>85</v>
      </c>
      <c r="D26" s="44" t="s">
        <v>236</v>
      </c>
      <c r="E26" s="45">
        <f t="shared" si="0"/>
        <v>341</v>
      </c>
      <c r="F26" s="45">
        <v>0</v>
      </c>
      <c r="G26" s="46">
        <v>341</v>
      </c>
    </row>
    <row r="27" spans="1:7" ht="19.5" customHeight="1">
      <c r="A27" s="44" t="s">
        <v>391</v>
      </c>
      <c r="B27" s="81" t="s">
        <v>399</v>
      </c>
      <c r="C27" s="85" t="s">
        <v>85</v>
      </c>
      <c r="D27" s="44" t="s">
        <v>239</v>
      </c>
      <c r="E27" s="45">
        <f t="shared" si="0"/>
        <v>50</v>
      </c>
      <c r="F27" s="45">
        <v>0</v>
      </c>
      <c r="G27" s="46">
        <v>50</v>
      </c>
    </row>
    <row r="28" spans="1:7" ht="19.5" customHeight="1">
      <c r="A28" s="44" t="s">
        <v>391</v>
      </c>
      <c r="B28" s="81" t="s">
        <v>400</v>
      </c>
      <c r="C28" s="85" t="s">
        <v>85</v>
      </c>
      <c r="D28" s="44" t="s">
        <v>401</v>
      </c>
      <c r="E28" s="45">
        <f t="shared" si="0"/>
        <v>34</v>
      </c>
      <c r="F28" s="45">
        <v>0</v>
      </c>
      <c r="G28" s="46">
        <v>34</v>
      </c>
    </row>
    <row r="29" spans="1:7" ht="19.5" customHeight="1">
      <c r="A29" s="44" t="s">
        <v>391</v>
      </c>
      <c r="B29" s="81" t="s">
        <v>402</v>
      </c>
      <c r="C29" s="85" t="s">
        <v>85</v>
      </c>
      <c r="D29" s="44" t="s">
        <v>403</v>
      </c>
      <c r="E29" s="45">
        <f t="shared" si="0"/>
        <v>34.41</v>
      </c>
      <c r="F29" s="45">
        <v>0</v>
      </c>
      <c r="G29" s="46">
        <v>34.41</v>
      </c>
    </row>
    <row r="30" spans="1:7" ht="19.5" customHeight="1">
      <c r="A30" s="44" t="s">
        <v>391</v>
      </c>
      <c r="B30" s="81" t="s">
        <v>404</v>
      </c>
      <c r="C30" s="85" t="s">
        <v>85</v>
      </c>
      <c r="D30" s="44" t="s">
        <v>405</v>
      </c>
      <c r="E30" s="45">
        <f t="shared" si="0"/>
        <v>19.75</v>
      </c>
      <c r="F30" s="45">
        <v>0</v>
      </c>
      <c r="G30" s="46">
        <v>19.75</v>
      </c>
    </row>
    <row r="31" spans="1:7" ht="19.5" customHeight="1">
      <c r="A31" s="44" t="s">
        <v>391</v>
      </c>
      <c r="B31" s="81" t="s">
        <v>406</v>
      </c>
      <c r="C31" s="85" t="s">
        <v>85</v>
      </c>
      <c r="D31" s="44" t="s">
        <v>240</v>
      </c>
      <c r="E31" s="45">
        <f t="shared" si="0"/>
        <v>98</v>
      </c>
      <c r="F31" s="45">
        <v>0</v>
      </c>
      <c r="G31" s="46">
        <v>98</v>
      </c>
    </row>
    <row r="32" spans="1:7" ht="19.5" customHeight="1">
      <c r="A32" s="44" t="s">
        <v>391</v>
      </c>
      <c r="B32" s="81" t="s">
        <v>407</v>
      </c>
      <c r="C32" s="85" t="s">
        <v>85</v>
      </c>
      <c r="D32" s="44" t="s">
        <v>408</v>
      </c>
      <c r="E32" s="45">
        <f t="shared" si="0"/>
        <v>156.58</v>
      </c>
      <c r="F32" s="45">
        <v>0</v>
      </c>
      <c r="G32" s="46">
        <v>156.58</v>
      </c>
    </row>
    <row r="33" spans="1:7" ht="19.5" customHeight="1">
      <c r="A33" s="44" t="s">
        <v>391</v>
      </c>
      <c r="B33" s="81" t="s">
        <v>114</v>
      </c>
      <c r="C33" s="85" t="s">
        <v>85</v>
      </c>
      <c r="D33" s="44" t="s">
        <v>241</v>
      </c>
      <c r="E33" s="45">
        <f t="shared" si="0"/>
        <v>214.1</v>
      </c>
      <c r="F33" s="45">
        <v>0</v>
      </c>
      <c r="G33" s="46">
        <v>214.1</v>
      </c>
    </row>
    <row r="34" spans="1:7" ht="19.5" customHeight="1">
      <c r="A34" s="44" t="s">
        <v>36</v>
      </c>
      <c r="B34" s="81" t="s">
        <v>36</v>
      </c>
      <c r="C34" s="85" t="s">
        <v>36</v>
      </c>
      <c r="D34" s="44" t="s">
        <v>245</v>
      </c>
      <c r="E34" s="45">
        <f t="shared" si="0"/>
        <v>20.55</v>
      </c>
      <c r="F34" s="45">
        <v>20.55</v>
      </c>
      <c r="G34" s="46">
        <v>0</v>
      </c>
    </row>
    <row r="35" spans="1:7" ht="19.5" customHeight="1">
      <c r="A35" s="44" t="s">
        <v>409</v>
      </c>
      <c r="B35" s="81" t="s">
        <v>89</v>
      </c>
      <c r="C35" s="85" t="s">
        <v>85</v>
      </c>
      <c r="D35" s="44" t="s">
        <v>410</v>
      </c>
      <c r="E35" s="45">
        <f t="shared" si="0"/>
        <v>18.93</v>
      </c>
      <c r="F35" s="45">
        <v>18.93</v>
      </c>
      <c r="G35" s="46">
        <v>0</v>
      </c>
    </row>
    <row r="36" spans="1:7" ht="19.5" customHeight="1">
      <c r="A36" s="44" t="s">
        <v>409</v>
      </c>
      <c r="B36" s="81" t="s">
        <v>146</v>
      </c>
      <c r="C36" s="85" t="s">
        <v>85</v>
      </c>
      <c r="D36" s="44" t="s">
        <v>411</v>
      </c>
      <c r="E36" s="45">
        <f t="shared" si="0"/>
        <v>0.16</v>
      </c>
      <c r="F36" s="45">
        <v>0.16</v>
      </c>
      <c r="G36" s="46">
        <v>0</v>
      </c>
    </row>
    <row r="37" spans="1:7" ht="19.5" customHeight="1">
      <c r="A37" s="44" t="s">
        <v>409</v>
      </c>
      <c r="B37" s="81" t="s">
        <v>114</v>
      </c>
      <c r="C37" s="85" t="s">
        <v>85</v>
      </c>
      <c r="D37" s="44" t="s">
        <v>412</v>
      </c>
      <c r="E37" s="45">
        <f t="shared" si="0"/>
        <v>1.46</v>
      </c>
      <c r="F37" s="45">
        <v>1.46</v>
      </c>
      <c r="G37" s="46">
        <v>0</v>
      </c>
    </row>
    <row r="38" spans="1:7" ht="19.5" customHeight="1">
      <c r="A38" s="44" t="s">
        <v>36</v>
      </c>
      <c r="B38" s="81" t="s">
        <v>36</v>
      </c>
      <c r="C38" s="85" t="s">
        <v>36</v>
      </c>
      <c r="D38" s="44" t="s">
        <v>104</v>
      </c>
      <c r="E38" s="45">
        <f t="shared" si="0"/>
        <v>1397.73</v>
      </c>
      <c r="F38" s="45">
        <v>684.23</v>
      </c>
      <c r="G38" s="46">
        <v>713.5</v>
      </c>
    </row>
    <row r="39" spans="1:7" ht="19.5" customHeight="1">
      <c r="A39" s="44" t="s">
        <v>36</v>
      </c>
      <c r="B39" s="81" t="s">
        <v>36</v>
      </c>
      <c r="C39" s="85" t="s">
        <v>36</v>
      </c>
      <c r="D39" s="44" t="s">
        <v>105</v>
      </c>
      <c r="E39" s="45">
        <f t="shared" si="0"/>
        <v>1397.73</v>
      </c>
      <c r="F39" s="45">
        <v>684.23</v>
      </c>
      <c r="G39" s="46">
        <v>713.5</v>
      </c>
    </row>
    <row r="40" spans="1:7" ht="19.5" customHeight="1">
      <c r="A40" s="44" t="s">
        <v>36</v>
      </c>
      <c r="B40" s="81" t="s">
        <v>36</v>
      </c>
      <c r="C40" s="85" t="s">
        <v>36</v>
      </c>
      <c r="D40" s="44" t="s">
        <v>380</v>
      </c>
      <c r="E40" s="45">
        <f t="shared" si="0"/>
        <v>684.15</v>
      </c>
      <c r="F40" s="45">
        <v>684.15</v>
      </c>
      <c r="G40" s="46">
        <v>0</v>
      </c>
    </row>
    <row r="41" spans="1:7" ht="19.5" customHeight="1">
      <c r="A41" s="44" t="s">
        <v>381</v>
      </c>
      <c r="B41" s="81" t="s">
        <v>89</v>
      </c>
      <c r="C41" s="85" t="s">
        <v>106</v>
      </c>
      <c r="D41" s="44" t="s">
        <v>382</v>
      </c>
      <c r="E41" s="45">
        <f t="shared" si="0"/>
        <v>203.14</v>
      </c>
      <c r="F41" s="45">
        <v>203.14</v>
      </c>
      <c r="G41" s="46">
        <v>0</v>
      </c>
    </row>
    <row r="42" spans="1:7" ht="19.5" customHeight="1">
      <c r="A42" s="44" t="s">
        <v>381</v>
      </c>
      <c r="B42" s="81" t="s">
        <v>94</v>
      </c>
      <c r="C42" s="85" t="s">
        <v>106</v>
      </c>
      <c r="D42" s="44" t="s">
        <v>383</v>
      </c>
      <c r="E42" s="45">
        <f t="shared" si="0"/>
        <v>250.98</v>
      </c>
      <c r="F42" s="45">
        <v>250.98</v>
      </c>
      <c r="G42" s="46">
        <v>0</v>
      </c>
    </row>
    <row r="43" spans="1:7" ht="19.5" customHeight="1">
      <c r="A43" s="44" t="s">
        <v>381</v>
      </c>
      <c r="B43" s="81" t="s">
        <v>84</v>
      </c>
      <c r="C43" s="85" t="s">
        <v>106</v>
      </c>
      <c r="D43" s="44" t="s">
        <v>384</v>
      </c>
      <c r="E43" s="45">
        <f t="shared" si="0"/>
        <v>16.93</v>
      </c>
      <c r="F43" s="45">
        <v>16.93</v>
      </c>
      <c r="G43" s="46">
        <v>0</v>
      </c>
    </row>
    <row r="44" spans="1:7" ht="19.5" customHeight="1">
      <c r="A44" s="44" t="s">
        <v>381</v>
      </c>
      <c r="B44" s="81" t="s">
        <v>83</v>
      </c>
      <c r="C44" s="85" t="s">
        <v>106</v>
      </c>
      <c r="D44" s="44" t="s">
        <v>385</v>
      </c>
      <c r="E44" s="45">
        <f t="shared" si="0"/>
        <v>67.89</v>
      </c>
      <c r="F44" s="45">
        <v>67.89</v>
      </c>
      <c r="G44" s="46">
        <v>0</v>
      </c>
    </row>
    <row r="45" spans="1:7" ht="19.5" customHeight="1">
      <c r="A45" s="44" t="s">
        <v>381</v>
      </c>
      <c r="B45" s="81" t="s">
        <v>386</v>
      </c>
      <c r="C45" s="85" t="s">
        <v>106</v>
      </c>
      <c r="D45" s="44" t="s">
        <v>387</v>
      </c>
      <c r="E45" s="45">
        <f t="shared" si="0"/>
        <v>56.33</v>
      </c>
      <c r="F45" s="45">
        <v>56.33</v>
      </c>
      <c r="G45" s="46">
        <v>0</v>
      </c>
    </row>
    <row r="46" spans="1:7" ht="19.5" customHeight="1">
      <c r="A46" s="44" t="s">
        <v>381</v>
      </c>
      <c r="B46" s="81" t="s">
        <v>93</v>
      </c>
      <c r="C46" s="85" t="s">
        <v>106</v>
      </c>
      <c r="D46" s="44" t="s">
        <v>388</v>
      </c>
      <c r="E46" s="45">
        <f t="shared" si="0"/>
        <v>10.86</v>
      </c>
      <c r="F46" s="45">
        <v>10.86</v>
      </c>
      <c r="G46" s="46">
        <v>0</v>
      </c>
    </row>
    <row r="47" spans="1:7" ht="19.5" customHeight="1">
      <c r="A47" s="44" t="s">
        <v>381</v>
      </c>
      <c r="B47" s="81" t="s">
        <v>389</v>
      </c>
      <c r="C47" s="85" t="s">
        <v>106</v>
      </c>
      <c r="D47" s="44" t="s">
        <v>230</v>
      </c>
      <c r="E47" s="45">
        <f t="shared" si="0"/>
        <v>71.92</v>
      </c>
      <c r="F47" s="45">
        <v>71.92</v>
      </c>
      <c r="G47" s="46">
        <v>0</v>
      </c>
    </row>
    <row r="48" spans="1:7" ht="19.5" customHeight="1">
      <c r="A48" s="44" t="s">
        <v>381</v>
      </c>
      <c r="B48" s="81" t="s">
        <v>114</v>
      </c>
      <c r="C48" s="85" t="s">
        <v>106</v>
      </c>
      <c r="D48" s="44" t="s">
        <v>231</v>
      </c>
      <c r="E48" s="45">
        <f t="shared" si="0"/>
        <v>6.1</v>
      </c>
      <c r="F48" s="45">
        <v>6.1</v>
      </c>
      <c r="G48" s="46">
        <v>0</v>
      </c>
    </row>
    <row r="49" spans="1:7" ht="19.5" customHeight="1">
      <c r="A49" s="44" t="s">
        <v>36</v>
      </c>
      <c r="B49" s="81" t="s">
        <v>36</v>
      </c>
      <c r="C49" s="85" t="s">
        <v>36</v>
      </c>
      <c r="D49" s="44" t="s">
        <v>390</v>
      </c>
      <c r="E49" s="45">
        <f t="shared" si="0"/>
        <v>713.5</v>
      </c>
      <c r="F49" s="45">
        <v>0</v>
      </c>
      <c r="G49" s="46">
        <v>713.5</v>
      </c>
    </row>
    <row r="50" spans="1:7" ht="19.5" customHeight="1">
      <c r="A50" s="44" t="s">
        <v>391</v>
      </c>
      <c r="B50" s="81" t="s">
        <v>89</v>
      </c>
      <c r="C50" s="85" t="s">
        <v>106</v>
      </c>
      <c r="D50" s="44" t="s">
        <v>392</v>
      </c>
      <c r="E50" s="45">
        <f t="shared" si="0"/>
        <v>20</v>
      </c>
      <c r="F50" s="45">
        <v>0</v>
      </c>
      <c r="G50" s="46">
        <v>20</v>
      </c>
    </row>
    <row r="51" spans="1:7" ht="19.5" customHeight="1">
      <c r="A51" s="44" t="s">
        <v>391</v>
      </c>
      <c r="B51" s="81" t="s">
        <v>131</v>
      </c>
      <c r="C51" s="85" t="s">
        <v>106</v>
      </c>
      <c r="D51" s="44" t="s">
        <v>394</v>
      </c>
      <c r="E51" s="45">
        <f t="shared" si="0"/>
        <v>0.5</v>
      </c>
      <c r="F51" s="45">
        <v>0</v>
      </c>
      <c r="G51" s="46">
        <v>0.5</v>
      </c>
    </row>
    <row r="52" spans="1:7" ht="19.5" customHeight="1">
      <c r="A52" s="44" t="s">
        <v>391</v>
      </c>
      <c r="B52" s="81" t="s">
        <v>162</v>
      </c>
      <c r="C52" s="85" t="s">
        <v>106</v>
      </c>
      <c r="D52" s="44" t="s">
        <v>395</v>
      </c>
      <c r="E52" s="45">
        <f t="shared" si="0"/>
        <v>2</v>
      </c>
      <c r="F52" s="45">
        <v>0</v>
      </c>
      <c r="G52" s="46">
        <v>2</v>
      </c>
    </row>
    <row r="53" spans="1:7" ht="19.5" customHeight="1">
      <c r="A53" s="44" t="s">
        <v>391</v>
      </c>
      <c r="B53" s="81" t="s">
        <v>146</v>
      </c>
      <c r="C53" s="85" t="s">
        <v>106</v>
      </c>
      <c r="D53" s="44" t="s">
        <v>413</v>
      </c>
      <c r="E53" s="45">
        <f t="shared" si="0"/>
        <v>34</v>
      </c>
      <c r="F53" s="45">
        <v>0</v>
      </c>
      <c r="G53" s="46">
        <v>34</v>
      </c>
    </row>
    <row r="54" spans="1:7" ht="19.5" customHeight="1">
      <c r="A54" s="44" t="s">
        <v>391</v>
      </c>
      <c r="B54" s="81" t="s">
        <v>93</v>
      </c>
      <c r="C54" s="85" t="s">
        <v>106</v>
      </c>
      <c r="D54" s="44" t="s">
        <v>396</v>
      </c>
      <c r="E54" s="45">
        <f t="shared" si="0"/>
        <v>250.48</v>
      </c>
      <c r="F54" s="45">
        <v>0</v>
      </c>
      <c r="G54" s="46">
        <v>250.48</v>
      </c>
    </row>
    <row r="55" spans="1:7" ht="19.5" customHeight="1">
      <c r="A55" s="44" t="s">
        <v>391</v>
      </c>
      <c r="B55" s="81" t="s">
        <v>389</v>
      </c>
      <c r="C55" s="85" t="s">
        <v>106</v>
      </c>
      <c r="D55" s="44" t="s">
        <v>414</v>
      </c>
      <c r="E55" s="45">
        <f t="shared" si="0"/>
        <v>10</v>
      </c>
      <c r="F55" s="45">
        <v>0</v>
      </c>
      <c r="G55" s="46">
        <v>10</v>
      </c>
    </row>
    <row r="56" spans="1:7" ht="19.5" customHeight="1">
      <c r="A56" s="44" t="s">
        <v>391</v>
      </c>
      <c r="B56" s="81" t="s">
        <v>397</v>
      </c>
      <c r="C56" s="85" t="s">
        <v>106</v>
      </c>
      <c r="D56" s="44" t="s">
        <v>235</v>
      </c>
      <c r="E56" s="45">
        <f t="shared" si="0"/>
        <v>5</v>
      </c>
      <c r="F56" s="45">
        <v>0</v>
      </c>
      <c r="G56" s="46">
        <v>5</v>
      </c>
    </row>
    <row r="57" spans="1:7" ht="19.5" customHeight="1">
      <c r="A57" s="44" t="s">
        <v>391</v>
      </c>
      <c r="B57" s="81" t="s">
        <v>398</v>
      </c>
      <c r="C57" s="85" t="s">
        <v>106</v>
      </c>
      <c r="D57" s="44" t="s">
        <v>236</v>
      </c>
      <c r="E57" s="45">
        <f t="shared" si="0"/>
        <v>172.45</v>
      </c>
      <c r="F57" s="45">
        <v>0</v>
      </c>
      <c r="G57" s="46">
        <v>172.45</v>
      </c>
    </row>
    <row r="58" spans="1:7" ht="19.5" customHeight="1">
      <c r="A58" s="44" t="s">
        <v>391</v>
      </c>
      <c r="B58" s="81" t="s">
        <v>399</v>
      </c>
      <c r="C58" s="85" t="s">
        <v>106</v>
      </c>
      <c r="D58" s="44" t="s">
        <v>239</v>
      </c>
      <c r="E58" s="45">
        <f t="shared" si="0"/>
        <v>2</v>
      </c>
      <c r="F58" s="45">
        <v>0</v>
      </c>
      <c r="G58" s="46">
        <v>2</v>
      </c>
    </row>
    <row r="59" spans="1:7" ht="19.5" customHeight="1">
      <c r="A59" s="44" t="s">
        <v>391</v>
      </c>
      <c r="B59" s="81" t="s">
        <v>402</v>
      </c>
      <c r="C59" s="85" t="s">
        <v>106</v>
      </c>
      <c r="D59" s="44" t="s">
        <v>403</v>
      </c>
      <c r="E59" s="45">
        <f t="shared" si="0"/>
        <v>11.99</v>
      </c>
      <c r="F59" s="45">
        <v>0</v>
      </c>
      <c r="G59" s="46">
        <v>11.99</v>
      </c>
    </row>
    <row r="60" spans="1:7" ht="19.5" customHeight="1">
      <c r="A60" s="44" t="s">
        <v>391</v>
      </c>
      <c r="B60" s="81" t="s">
        <v>404</v>
      </c>
      <c r="C60" s="85" t="s">
        <v>106</v>
      </c>
      <c r="D60" s="44" t="s">
        <v>405</v>
      </c>
      <c r="E60" s="45">
        <f t="shared" si="0"/>
        <v>6.09</v>
      </c>
      <c r="F60" s="45">
        <v>0</v>
      </c>
      <c r="G60" s="46">
        <v>6.09</v>
      </c>
    </row>
    <row r="61" spans="1:7" ht="19.5" customHeight="1">
      <c r="A61" s="44" t="s">
        <v>391</v>
      </c>
      <c r="B61" s="81" t="s">
        <v>406</v>
      </c>
      <c r="C61" s="85" t="s">
        <v>106</v>
      </c>
      <c r="D61" s="44" t="s">
        <v>240</v>
      </c>
      <c r="E61" s="45">
        <f t="shared" si="0"/>
        <v>72.8</v>
      </c>
      <c r="F61" s="45">
        <v>0</v>
      </c>
      <c r="G61" s="46">
        <v>72.8</v>
      </c>
    </row>
    <row r="62" spans="1:7" ht="19.5" customHeight="1">
      <c r="A62" s="44" t="s">
        <v>391</v>
      </c>
      <c r="B62" s="81" t="s">
        <v>407</v>
      </c>
      <c r="C62" s="85" t="s">
        <v>106</v>
      </c>
      <c r="D62" s="44" t="s">
        <v>408</v>
      </c>
      <c r="E62" s="45">
        <f t="shared" si="0"/>
        <v>46.9</v>
      </c>
      <c r="F62" s="45">
        <v>0</v>
      </c>
      <c r="G62" s="46">
        <v>46.9</v>
      </c>
    </row>
    <row r="63" spans="1:7" ht="19.5" customHeight="1">
      <c r="A63" s="44" t="s">
        <v>391</v>
      </c>
      <c r="B63" s="81" t="s">
        <v>114</v>
      </c>
      <c r="C63" s="85" t="s">
        <v>106</v>
      </c>
      <c r="D63" s="44" t="s">
        <v>241</v>
      </c>
      <c r="E63" s="45">
        <f t="shared" si="0"/>
        <v>79.29</v>
      </c>
      <c r="F63" s="45">
        <v>0</v>
      </c>
      <c r="G63" s="46">
        <v>79.29</v>
      </c>
    </row>
    <row r="64" spans="1:7" ht="19.5" customHeight="1">
      <c r="A64" s="44" t="s">
        <v>36</v>
      </c>
      <c r="B64" s="81" t="s">
        <v>36</v>
      </c>
      <c r="C64" s="85" t="s">
        <v>36</v>
      </c>
      <c r="D64" s="44" t="s">
        <v>245</v>
      </c>
      <c r="E64" s="45">
        <f t="shared" si="0"/>
        <v>0.08</v>
      </c>
      <c r="F64" s="45">
        <v>0.08</v>
      </c>
      <c r="G64" s="46">
        <v>0</v>
      </c>
    </row>
    <row r="65" spans="1:7" ht="19.5" customHeight="1">
      <c r="A65" s="44" t="s">
        <v>409</v>
      </c>
      <c r="B65" s="81" t="s">
        <v>146</v>
      </c>
      <c r="C65" s="85" t="s">
        <v>106</v>
      </c>
      <c r="D65" s="44" t="s">
        <v>411</v>
      </c>
      <c r="E65" s="45">
        <f t="shared" si="0"/>
        <v>0.08</v>
      </c>
      <c r="F65" s="45">
        <v>0.08</v>
      </c>
      <c r="G65" s="46">
        <v>0</v>
      </c>
    </row>
    <row r="66" spans="1:7" ht="19.5" customHeight="1">
      <c r="A66" s="44" t="s">
        <v>36</v>
      </c>
      <c r="B66" s="81" t="s">
        <v>36</v>
      </c>
      <c r="C66" s="85" t="s">
        <v>36</v>
      </c>
      <c r="D66" s="44" t="s">
        <v>109</v>
      </c>
      <c r="E66" s="45">
        <f t="shared" si="0"/>
        <v>295.28000000000003</v>
      </c>
      <c r="F66" s="45">
        <v>97.7</v>
      </c>
      <c r="G66" s="46">
        <v>197.58</v>
      </c>
    </row>
    <row r="67" spans="1:7" ht="19.5" customHeight="1">
      <c r="A67" s="44" t="s">
        <v>36</v>
      </c>
      <c r="B67" s="81" t="s">
        <v>36</v>
      </c>
      <c r="C67" s="85" t="s">
        <v>36</v>
      </c>
      <c r="D67" s="44" t="s">
        <v>110</v>
      </c>
      <c r="E67" s="45">
        <f t="shared" si="0"/>
        <v>295.28000000000003</v>
      </c>
      <c r="F67" s="45">
        <v>97.7</v>
      </c>
      <c r="G67" s="46">
        <v>197.58</v>
      </c>
    </row>
    <row r="68" spans="1:7" ht="19.5" customHeight="1">
      <c r="A68" s="44" t="s">
        <v>36</v>
      </c>
      <c r="B68" s="81" t="s">
        <v>36</v>
      </c>
      <c r="C68" s="85" t="s">
        <v>36</v>
      </c>
      <c r="D68" s="44" t="s">
        <v>380</v>
      </c>
      <c r="E68" s="45">
        <f t="shared" si="0"/>
        <v>97.68</v>
      </c>
      <c r="F68" s="45">
        <v>97.68</v>
      </c>
      <c r="G68" s="46">
        <v>0</v>
      </c>
    </row>
    <row r="69" spans="1:7" ht="19.5" customHeight="1">
      <c r="A69" s="44" t="s">
        <v>381</v>
      </c>
      <c r="B69" s="81" t="s">
        <v>89</v>
      </c>
      <c r="C69" s="85" t="s">
        <v>111</v>
      </c>
      <c r="D69" s="44" t="s">
        <v>382</v>
      </c>
      <c r="E69" s="45">
        <f t="shared" si="0"/>
        <v>30.39</v>
      </c>
      <c r="F69" s="45">
        <v>30.39</v>
      </c>
      <c r="G69" s="46">
        <v>0</v>
      </c>
    </row>
    <row r="70" spans="1:7" ht="19.5" customHeight="1">
      <c r="A70" s="44" t="s">
        <v>381</v>
      </c>
      <c r="B70" s="81" t="s">
        <v>94</v>
      </c>
      <c r="C70" s="85" t="s">
        <v>111</v>
      </c>
      <c r="D70" s="44" t="s">
        <v>383</v>
      </c>
      <c r="E70" s="45">
        <f t="shared" si="0"/>
        <v>9.9</v>
      </c>
      <c r="F70" s="45">
        <v>9.9</v>
      </c>
      <c r="G70" s="46">
        <v>0</v>
      </c>
    </row>
    <row r="71" spans="1:7" ht="19.5" customHeight="1">
      <c r="A71" s="44" t="s">
        <v>381</v>
      </c>
      <c r="B71" s="81" t="s">
        <v>84</v>
      </c>
      <c r="C71" s="85" t="s">
        <v>111</v>
      </c>
      <c r="D71" s="44" t="s">
        <v>384</v>
      </c>
      <c r="E71" s="45">
        <f aca="true" t="shared" si="1" ref="E71:E134">SUM(F71:G71)</f>
        <v>2.53</v>
      </c>
      <c r="F71" s="45">
        <v>2.53</v>
      </c>
      <c r="G71" s="46">
        <v>0</v>
      </c>
    </row>
    <row r="72" spans="1:7" ht="19.5" customHeight="1">
      <c r="A72" s="44" t="s">
        <v>381</v>
      </c>
      <c r="B72" s="81" t="s">
        <v>162</v>
      </c>
      <c r="C72" s="85" t="s">
        <v>111</v>
      </c>
      <c r="D72" s="44" t="s">
        <v>415</v>
      </c>
      <c r="E72" s="45">
        <f t="shared" si="1"/>
        <v>24.9</v>
      </c>
      <c r="F72" s="45">
        <v>24.9</v>
      </c>
      <c r="G72" s="46">
        <v>0</v>
      </c>
    </row>
    <row r="73" spans="1:7" ht="19.5" customHeight="1">
      <c r="A73" s="44" t="s">
        <v>381</v>
      </c>
      <c r="B73" s="81" t="s">
        <v>83</v>
      </c>
      <c r="C73" s="85" t="s">
        <v>111</v>
      </c>
      <c r="D73" s="44" t="s">
        <v>385</v>
      </c>
      <c r="E73" s="45">
        <f t="shared" si="1"/>
        <v>9.35</v>
      </c>
      <c r="F73" s="45">
        <v>9.35</v>
      </c>
      <c r="G73" s="46">
        <v>0</v>
      </c>
    </row>
    <row r="74" spans="1:7" ht="19.5" customHeight="1">
      <c r="A74" s="44" t="s">
        <v>381</v>
      </c>
      <c r="B74" s="81" t="s">
        <v>386</v>
      </c>
      <c r="C74" s="85" t="s">
        <v>111</v>
      </c>
      <c r="D74" s="44" t="s">
        <v>387</v>
      </c>
      <c r="E74" s="45">
        <f t="shared" si="1"/>
        <v>8.38</v>
      </c>
      <c r="F74" s="45">
        <v>8.38</v>
      </c>
      <c r="G74" s="46">
        <v>0</v>
      </c>
    </row>
    <row r="75" spans="1:7" ht="19.5" customHeight="1">
      <c r="A75" s="44" t="s">
        <v>381</v>
      </c>
      <c r="B75" s="81" t="s">
        <v>416</v>
      </c>
      <c r="C75" s="85" t="s">
        <v>111</v>
      </c>
      <c r="D75" s="44" t="s">
        <v>417</v>
      </c>
      <c r="E75" s="45">
        <f t="shared" si="1"/>
        <v>0.71</v>
      </c>
      <c r="F75" s="45">
        <v>0.71</v>
      </c>
      <c r="G75" s="46">
        <v>0</v>
      </c>
    </row>
    <row r="76" spans="1:7" ht="19.5" customHeight="1">
      <c r="A76" s="44" t="s">
        <v>381</v>
      </c>
      <c r="B76" s="81" t="s">
        <v>389</v>
      </c>
      <c r="C76" s="85" t="s">
        <v>111</v>
      </c>
      <c r="D76" s="44" t="s">
        <v>230</v>
      </c>
      <c r="E76" s="45">
        <f t="shared" si="1"/>
        <v>10.69</v>
      </c>
      <c r="F76" s="45">
        <v>10.69</v>
      </c>
      <c r="G76" s="46">
        <v>0</v>
      </c>
    </row>
    <row r="77" spans="1:7" ht="19.5" customHeight="1">
      <c r="A77" s="44" t="s">
        <v>381</v>
      </c>
      <c r="B77" s="81" t="s">
        <v>114</v>
      </c>
      <c r="C77" s="85" t="s">
        <v>111</v>
      </c>
      <c r="D77" s="44" t="s">
        <v>231</v>
      </c>
      <c r="E77" s="45">
        <f t="shared" si="1"/>
        <v>0.83</v>
      </c>
      <c r="F77" s="45">
        <v>0.83</v>
      </c>
      <c r="G77" s="46">
        <v>0</v>
      </c>
    </row>
    <row r="78" spans="1:7" ht="19.5" customHeight="1">
      <c r="A78" s="44" t="s">
        <v>36</v>
      </c>
      <c r="B78" s="81" t="s">
        <v>36</v>
      </c>
      <c r="C78" s="85" t="s">
        <v>36</v>
      </c>
      <c r="D78" s="44" t="s">
        <v>390</v>
      </c>
      <c r="E78" s="45">
        <f t="shared" si="1"/>
        <v>197.58</v>
      </c>
      <c r="F78" s="45">
        <v>0</v>
      </c>
      <c r="G78" s="46">
        <v>197.58</v>
      </c>
    </row>
    <row r="79" spans="1:7" ht="19.5" customHeight="1">
      <c r="A79" s="44" t="s">
        <v>391</v>
      </c>
      <c r="B79" s="81" t="s">
        <v>89</v>
      </c>
      <c r="C79" s="85" t="s">
        <v>111</v>
      </c>
      <c r="D79" s="44" t="s">
        <v>392</v>
      </c>
      <c r="E79" s="45">
        <f t="shared" si="1"/>
        <v>3</v>
      </c>
      <c r="F79" s="45">
        <v>0</v>
      </c>
      <c r="G79" s="46">
        <v>3</v>
      </c>
    </row>
    <row r="80" spans="1:7" ht="19.5" customHeight="1">
      <c r="A80" s="44" t="s">
        <v>391</v>
      </c>
      <c r="B80" s="81" t="s">
        <v>162</v>
      </c>
      <c r="C80" s="85" t="s">
        <v>111</v>
      </c>
      <c r="D80" s="44" t="s">
        <v>395</v>
      </c>
      <c r="E80" s="45">
        <f t="shared" si="1"/>
        <v>0.5</v>
      </c>
      <c r="F80" s="45">
        <v>0</v>
      </c>
      <c r="G80" s="46">
        <v>0.5</v>
      </c>
    </row>
    <row r="81" spans="1:7" ht="19.5" customHeight="1">
      <c r="A81" s="44" t="s">
        <v>391</v>
      </c>
      <c r="B81" s="81" t="s">
        <v>146</v>
      </c>
      <c r="C81" s="85" t="s">
        <v>111</v>
      </c>
      <c r="D81" s="44" t="s">
        <v>413</v>
      </c>
      <c r="E81" s="45">
        <f t="shared" si="1"/>
        <v>168</v>
      </c>
      <c r="F81" s="45">
        <v>0</v>
      </c>
      <c r="G81" s="46">
        <v>168</v>
      </c>
    </row>
    <row r="82" spans="1:7" ht="19.5" customHeight="1">
      <c r="A82" s="44" t="s">
        <v>391</v>
      </c>
      <c r="B82" s="81" t="s">
        <v>93</v>
      </c>
      <c r="C82" s="85" t="s">
        <v>111</v>
      </c>
      <c r="D82" s="44" t="s">
        <v>396</v>
      </c>
      <c r="E82" s="45">
        <f t="shared" si="1"/>
        <v>2</v>
      </c>
      <c r="F82" s="45">
        <v>0</v>
      </c>
      <c r="G82" s="46">
        <v>2</v>
      </c>
    </row>
    <row r="83" spans="1:7" ht="19.5" customHeight="1">
      <c r="A83" s="44" t="s">
        <v>391</v>
      </c>
      <c r="B83" s="81" t="s">
        <v>389</v>
      </c>
      <c r="C83" s="85" t="s">
        <v>111</v>
      </c>
      <c r="D83" s="44" t="s">
        <v>414</v>
      </c>
      <c r="E83" s="45">
        <f t="shared" si="1"/>
        <v>3</v>
      </c>
      <c r="F83" s="45">
        <v>0</v>
      </c>
      <c r="G83" s="46">
        <v>3</v>
      </c>
    </row>
    <row r="84" spans="1:7" ht="19.5" customHeight="1">
      <c r="A84" s="44" t="s">
        <v>391</v>
      </c>
      <c r="B84" s="81" t="s">
        <v>398</v>
      </c>
      <c r="C84" s="85" t="s">
        <v>111</v>
      </c>
      <c r="D84" s="44" t="s">
        <v>236</v>
      </c>
      <c r="E84" s="45">
        <f t="shared" si="1"/>
        <v>0.5</v>
      </c>
      <c r="F84" s="45">
        <v>0</v>
      </c>
      <c r="G84" s="46">
        <v>0.5</v>
      </c>
    </row>
    <row r="85" spans="1:7" ht="19.5" customHeight="1">
      <c r="A85" s="44" t="s">
        <v>391</v>
      </c>
      <c r="B85" s="81" t="s">
        <v>399</v>
      </c>
      <c r="C85" s="85" t="s">
        <v>111</v>
      </c>
      <c r="D85" s="44" t="s">
        <v>239</v>
      </c>
      <c r="E85" s="45">
        <f t="shared" si="1"/>
        <v>1</v>
      </c>
      <c r="F85" s="45">
        <v>0</v>
      </c>
      <c r="G85" s="46">
        <v>1</v>
      </c>
    </row>
    <row r="86" spans="1:7" ht="19.5" customHeight="1">
      <c r="A86" s="44" t="s">
        <v>391</v>
      </c>
      <c r="B86" s="81" t="s">
        <v>402</v>
      </c>
      <c r="C86" s="85" t="s">
        <v>111</v>
      </c>
      <c r="D86" s="44" t="s">
        <v>403</v>
      </c>
      <c r="E86" s="45">
        <f t="shared" si="1"/>
        <v>1.78</v>
      </c>
      <c r="F86" s="45">
        <v>0</v>
      </c>
      <c r="G86" s="46">
        <v>1.78</v>
      </c>
    </row>
    <row r="87" spans="1:7" ht="19.5" customHeight="1">
      <c r="A87" s="44" t="s">
        <v>391</v>
      </c>
      <c r="B87" s="81" t="s">
        <v>404</v>
      </c>
      <c r="C87" s="85" t="s">
        <v>111</v>
      </c>
      <c r="D87" s="44" t="s">
        <v>405</v>
      </c>
      <c r="E87" s="45">
        <f t="shared" si="1"/>
        <v>0.9</v>
      </c>
      <c r="F87" s="45">
        <v>0</v>
      </c>
      <c r="G87" s="46">
        <v>0.9</v>
      </c>
    </row>
    <row r="88" spans="1:7" ht="19.5" customHeight="1">
      <c r="A88" s="44" t="s">
        <v>391</v>
      </c>
      <c r="B88" s="81" t="s">
        <v>406</v>
      </c>
      <c r="C88" s="85" t="s">
        <v>111</v>
      </c>
      <c r="D88" s="44" t="s">
        <v>240</v>
      </c>
      <c r="E88" s="45">
        <f t="shared" si="1"/>
        <v>15</v>
      </c>
      <c r="F88" s="45">
        <v>0</v>
      </c>
      <c r="G88" s="46">
        <v>15</v>
      </c>
    </row>
    <row r="89" spans="1:7" ht="19.5" customHeight="1">
      <c r="A89" s="44" t="s">
        <v>391</v>
      </c>
      <c r="B89" s="81" t="s">
        <v>114</v>
      </c>
      <c r="C89" s="85" t="s">
        <v>111</v>
      </c>
      <c r="D89" s="44" t="s">
        <v>241</v>
      </c>
      <c r="E89" s="45">
        <f t="shared" si="1"/>
        <v>1.9</v>
      </c>
      <c r="F89" s="45">
        <v>0</v>
      </c>
      <c r="G89" s="46">
        <v>1.9</v>
      </c>
    </row>
    <row r="90" spans="1:7" ht="19.5" customHeight="1">
      <c r="A90" s="44" t="s">
        <v>36</v>
      </c>
      <c r="B90" s="81" t="s">
        <v>36</v>
      </c>
      <c r="C90" s="85" t="s">
        <v>36</v>
      </c>
      <c r="D90" s="44" t="s">
        <v>245</v>
      </c>
      <c r="E90" s="45">
        <f t="shared" si="1"/>
        <v>0.02</v>
      </c>
      <c r="F90" s="45">
        <v>0.02</v>
      </c>
      <c r="G90" s="46">
        <v>0</v>
      </c>
    </row>
    <row r="91" spans="1:7" ht="19.5" customHeight="1">
      <c r="A91" s="44" t="s">
        <v>409</v>
      </c>
      <c r="B91" s="81" t="s">
        <v>146</v>
      </c>
      <c r="C91" s="85" t="s">
        <v>111</v>
      </c>
      <c r="D91" s="44" t="s">
        <v>411</v>
      </c>
      <c r="E91" s="45">
        <f t="shared" si="1"/>
        <v>0.02</v>
      </c>
      <c r="F91" s="45">
        <v>0.02</v>
      </c>
      <c r="G91" s="46">
        <v>0</v>
      </c>
    </row>
    <row r="92" spans="1:7" ht="19.5" customHeight="1">
      <c r="A92" s="44" t="s">
        <v>36</v>
      </c>
      <c r="B92" s="81" t="s">
        <v>36</v>
      </c>
      <c r="C92" s="85" t="s">
        <v>36</v>
      </c>
      <c r="D92" s="44" t="s">
        <v>116</v>
      </c>
      <c r="E92" s="45">
        <f t="shared" si="1"/>
        <v>8020.389999999999</v>
      </c>
      <c r="F92" s="45">
        <v>5653.82</v>
      </c>
      <c r="G92" s="46">
        <v>2366.57</v>
      </c>
    </row>
    <row r="93" spans="1:7" ht="19.5" customHeight="1">
      <c r="A93" s="44" t="s">
        <v>36</v>
      </c>
      <c r="B93" s="81" t="s">
        <v>36</v>
      </c>
      <c r="C93" s="85" t="s">
        <v>36</v>
      </c>
      <c r="D93" s="44" t="s">
        <v>117</v>
      </c>
      <c r="E93" s="45">
        <f t="shared" si="1"/>
        <v>1519.52</v>
      </c>
      <c r="F93" s="45">
        <v>970.43</v>
      </c>
      <c r="G93" s="46">
        <v>549.09</v>
      </c>
    </row>
    <row r="94" spans="1:7" ht="19.5" customHeight="1">
      <c r="A94" s="44" t="s">
        <v>36</v>
      </c>
      <c r="B94" s="81" t="s">
        <v>36</v>
      </c>
      <c r="C94" s="85" t="s">
        <v>36</v>
      </c>
      <c r="D94" s="44" t="s">
        <v>380</v>
      </c>
      <c r="E94" s="45">
        <f t="shared" si="1"/>
        <v>970.29</v>
      </c>
      <c r="F94" s="45">
        <v>970.29</v>
      </c>
      <c r="G94" s="46">
        <v>0</v>
      </c>
    </row>
    <row r="95" spans="1:7" ht="19.5" customHeight="1">
      <c r="A95" s="44" t="s">
        <v>381</v>
      </c>
      <c r="B95" s="81" t="s">
        <v>89</v>
      </c>
      <c r="C95" s="85" t="s">
        <v>118</v>
      </c>
      <c r="D95" s="44" t="s">
        <v>382</v>
      </c>
      <c r="E95" s="45">
        <f t="shared" si="1"/>
        <v>289.78</v>
      </c>
      <c r="F95" s="45">
        <v>289.78</v>
      </c>
      <c r="G95" s="46">
        <v>0</v>
      </c>
    </row>
    <row r="96" spans="1:7" ht="19.5" customHeight="1">
      <c r="A96" s="44" t="s">
        <v>381</v>
      </c>
      <c r="B96" s="81" t="s">
        <v>94</v>
      </c>
      <c r="C96" s="85" t="s">
        <v>118</v>
      </c>
      <c r="D96" s="44" t="s">
        <v>383</v>
      </c>
      <c r="E96" s="45">
        <f t="shared" si="1"/>
        <v>105.73</v>
      </c>
      <c r="F96" s="45">
        <v>105.73</v>
      </c>
      <c r="G96" s="46">
        <v>0</v>
      </c>
    </row>
    <row r="97" spans="1:7" ht="19.5" customHeight="1">
      <c r="A97" s="44" t="s">
        <v>381</v>
      </c>
      <c r="B97" s="81" t="s">
        <v>162</v>
      </c>
      <c r="C97" s="85" t="s">
        <v>118</v>
      </c>
      <c r="D97" s="44" t="s">
        <v>415</v>
      </c>
      <c r="E97" s="45">
        <f t="shared" si="1"/>
        <v>277</v>
      </c>
      <c r="F97" s="45">
        <v>277</v>
      </c>
      <c r="G97" s="46">
        <v>0</v>
      </c>
    </row>
    <row r="98" spans="1:7" ht="19.5" customHeight="1">
      <c r="A98" s="44" t="s">
        <v>381</v>
      </c>
      <c r="B98" s="81" t="s">
        <v>83</v>
      </c>
      <c r="C98" s="85" t="s">
        <v>118</v>
      </c>
      <c r="D98" s="44" t="s">
        <v>385</v>
      </c>
      <c r="E98" s="45">
        <f t="shared" si="1"/>
        <v>72.28</v>
      </c>
      <c r="F98" s="45">
        <v>72.28</v>
      </c>
      <c r="G98" s="46">
        <v>0</v>
      </c>
    </row>
    <row r="99" spans="1:7" ht="19.5" customHeight="1">
      <c r="A99" s="44" t="s">
        <v>381</v>
      </c>
      <c r="B99" s="81" t="s">
        <v>146</v>
      </c>
      <c r="C99" s="85" t="s">
        <v>118</v>
      </c>
      <c r="D99" s="44" t="s">
        <v>418</v>
      </c>
      <c r="E99" s="45">
        <f t="shared" si="1"/>
        <v>45.4</v>
      </c>
      <c r="F99" s="45">
        <v>45.4</v>
      </c>
      <c r="G99" s="46">
        <v>0</v>
      </c>
    </row>
    <row r="100" spans="1:7" ht="19.5" customHeight="1">
      <c r="A100" s="44" t="s">
        <v>381</v>
      </c>
      <c r="B100" s="81" t="s">
        <v>386</v>
      </c>
      <c r="C100" s="85" t="s">
        <v>118</v>
      </c>
      <c r="D100" s="44" t="s">
        <v>387</v>
      </c>
      <c r="E100" s="45">
        <f t="shared" si="1"/>
        <v>53.08</v>
      </c>
      <c r="F100" s="45">
        <v>53.08</v>
      </c>
      <c r="G100" s="46">
        <v>0</v>
      </c>
    </row>
    <row r="101" spans="1:7" ht="19.5" customHeight="1">
      <c r="A101" s="44" t="s">
        <v>381</v>
      </c>
      <c r="B101" s="81" t="s">
        <v>416</v>
      </c>
      <c r="C101" s="85" t="s">
        <v>118</v>
      </c>
      <c r="D101" s="44" t="s">
        <v>417</v>
      </c>
      <c r="E101" s="45">
        <f t="shared" si="1"/>
        <v>7.02</v>
      </c>
      <c r="F101" s="45">
        <v>7.02</v>
      </c>
      <c r="G101" s="46">
        <v>0</v>
      </c>
    </row>
    <row r="102" spans="1:7" ht="19.5" customHeight="1">
      <c r="A102" s="44" t="s">
        <v>381</v>
      </c>
      <c r="B102" s="81" t="s">
        <v>389</v>
      </c>
      <c r="C102" s="85" t="s">
        <v>118</v>
      </c>
      <c r="D102" s="44" t="s">
        <v>230</v>
      </c>
      <c r="E102" s="45">
        <f t="shared" si="1"/>
        <v>100</v>
      </c>
      <c r="F102" s="45">
        <v>100</v>
      </c>
      <c r="G102" s="46">
        <v>0</v>
      </c>
    </row>
    <row r="103" spans="1:7" ht="19.5" customHeight="1">
      <c r="A103" s="44" t="s">
        <v>381</v>
      </c>
      <c r="B103" s="81" t="s">
        <v>114</v>
      </c>
      <c r="C103" s="85" t="s">
        <v>118</v>
      </c>
      <c r="D103" s="44" t="s">
        <v>231</v>
      </c>
      <c r="E103" s="45">
        <f t="shared" si="1"/>
        <v>20</v>
      </c>
      <c r="F103" s="45">
        <v>20</v>
      </c>
      <c r="G103" s="46">
        <v>0</v>
      </c>
    </row>
    <row r="104" spans="1:7" ht="19.5" customHeight="1">
      <c r="A104" s="44" t="s">
        <v>36</v>
      </c>
      <c r="B104" s="81" t="s">
        <v>36</v>
      </c>
      <c r="C104" s="85" t="s">
        <v>36</v>
      </c>
      <c r="D104" s="44" t="s">
        <v>390</v>
      </c>
      <c r="E104" s="45">
        <f t="shared" si="1"/>
        <v>549.09</v>
      </c>
      <c r="F104" s="45">
        <v>0</v>
      </c>
      <c r="G104" s="46">
        <v>549.09</v>
      </c>
    </row>
    <row r="105" spans="1:7" ht="19.5" customHeight="1">
      <c r="A105" s="44" t="s">
        <v>391</v>
      </c>
      <c r="B105" s="81" t="s">
        <v>89</v>
      </c>
      <c r="C105" s="85" t="s">
        <v>118</v>
      </c>
      <c r="D105" s="44" t="s">
        <v>392</v>
      </c>
      <c r="E105" s="45">
        <f t="shared" si="1"/>
        <v>0.5</v>
      </c>
      <c r="F105" s="45">
        <v>0</v>
      </c>
      <c r="G105" s="46">
        <v>0.5</v>
      </c>
    </row>
    <row r="106" spans="1:7" ht="19.5" customHeight="1">
      <c r="A106" s="44" t="s">
        <v>391</v>
      </c>
      <c r="B106" s="81" t="s">
        <v>88</v>
      </c>
      <c r="C106" s="85" t="s">
        <v>118</v>
      </c>
      <c r="D106" s="44" t="s">
        <v>419</v>
      </c>
      <c r="E106" s="45">
        <f t="shared" si="1"/>
        <v>0.2</v>
      </c>
      <c r="F106" s="45">
        <v>0</v>
      </c>
      <c r="G106" s="46">
        <v>0.2</v>
      </c>
    </row>
    <row r="107" spans="1:7" ht="19.5" customHeight="1">
      <c r="A107" s="44" t="s">
        <v>391</v>
      </c>
      <c r="B107" s="81" t="s">
        <v>119</v>
      </c>
      <c r="C107" s="85" t="s">
        <v>118</v>
      </c>
      <c r="D107" s="44" t="s">
        <v>420</v>
      </c>
      <c r="E107" s="45">
        <f t="shared" si="1"/>
        <v>0.2</v>
      </c>
      <c r="F107" s="45">
        <v>0</v>
      </c>
      <c r="G107" s="46">
        <v>0.2</v>
      </c>
    </row>
    <row r="108" spans="1:7" ht="19.5" customHeight="1">
      <c r="A108" s="44" t="s">
        <v>391</v>
      </c>
      <c r="B108" s="81" t="s">
        <v>162</v>
      </c>
      <c r="C108" s="85" t="s">
        <v>118</v>
      </c>
      <c r="D108" s="44" t="s">
        <v>395</v>
      </c>
      <c r="E108" s="45">
        <f t="shared" si="1"/>
        <v>0.2</v>
      </c>
      <c r="F108" s="45">
        <v>0</v>
      </c>
      <c r="G108" s="46">
        <v>0.2</v>
      </c>
    </row>
    <row r="109" spans="1:7" ht="19.5" customHeight="1">
      <c r="A109" s="44" t="s">
        <v>391</v>
      </c>
      <c r="B109" s="81" t="s">
        <v>146</v>
      </c>
      <c r="C109" s="85" t="s">
        <v>118</v>
      </c>
      <c r="D109" s="44" t="s">
        <v>413</v>
      </c>
      <c r="E109" s="45">
        <f t="shared" si="1"/>
        <v>100</v>
      </c>
      <c r="F109" s="45">
        <v>0</v>
      </c>
      <c r="G109" s="46">
        <v>100</v>
      </c>
    </row>
    <row r="110" spans="1:7" ht="19.5" customHeight="1">
      <c r="A110" s="44" t="s">
        <v>391</v>
      </c>
      <c r="B110" s="81" t="s">
        <v>93</v>
      </c>
      <c r="C110" s="85" t="s">
        <v>118</v>
      </c>
      <c r="D110" s="44" t="s">
        <v>396</v>
      </c>
      <c r="E110" s="45">
        <f t="shared" si="1"/>
        <v>150</v>
      </c>
      <c r="F110" s="45">
        <v>0</v>
      </c>
      <c r="G110" s="46">
        <v>150</v>
      </c>
    </row>
    <row r="111" spans="1:7" ht="19.5" customHeight="1">
      <c r="A111" s="44" t="s">
        <v>391</v>
      </c>
      <c r="B111" s="81" t="s">
        <v>389</v>
      </c>
      <c r="C111" s="85" t="s">
        <v>118</v>
      </c>
      <c r="D111" s="44" t="s">
        <v>414</v>
      </c>
      <c r="E111" s="45">
        <f t="shared" si="1"/>
        <v>226.9</v>
      </c>
      <c r="F111" s="45">
        <v>0</v>
      </c>
      <c r="G111" s="46">
        <v>226.9</v>
      </c>
    </row>
    <row r="112" spans="1:7" ht="19.5" customHeight="1">
      <c r="A112" s="44" t="s">
        <v>391</v>
      </c>
      <c r="B112" s="81" t="s">
        <v>398</v>
      </c>
      <c r="C112" s="85" t="s">
        <v>118</v>
      </c>
      <c r="D112" s="44" t="s">
        <v>236</v>
      </c>
      <c r="E112" s="45">
        <f t="shared" si="1"/>
        <v>25</v>
      </c>
      <c r="F112" s="45">
        <v>0</v>
      </c>
      <c r="G112" s="46">
        <v>25</v>
      </c>
    </row>
    <row r="113" spans="1:7" ht="19.5" customHeight="1">
      <c r="A113" s="44" t="s">
        <v>391</v>
      </c>
      <c r="B113" s="81" t="s">
        <v>399</v>
      </c>
      <c r="C113" s="85" t="s">
        <v>118</v>
      </c>
      <c r="D113" s="44" t="s">
        <v>239</v>
      </c>
      <c r="E113" s="45">
        <f t="shared" si="1"/>
        <v>2.1</v>
      </c>
      <c r="F113" s="45">
        <v>0</v>
      </c>
      <c r="G113" s="46">
        <v>2.1</v>
      </c>
    </row>
    <row r="114" spans="1:7" ht="19.5" customHeight="1">
      <c r="A114" s="44" t="s">
        <v>391</v>
      </c>
      <c r="B114" s="81" t="s">
        <v>402</v>
      </c>
      <c r="C114" s="85" t="s">
        <v>118</v>
      </c>
      <c r="D114" s="44" t="s">
        <v>403</v>
      </c>
      <c r="E114" s="45">
        <f t="shared" si="1"/>
        <v>7.8</v>
      </c>
      <c r="F114" s="45">
        <v>0</v>
      </c>
      <c r="G114" s="46">
        <v>7.8</v>
      </c>
    </row>
    <row r="115" spans="1:7" ht="19.5" customHeight="1">
      <c r="A115" s="44" t="s">
        <v>391</v>
      </c>
      <c r="B115" s="81" t="s">
        <v>404</v>
      </c>
      <c r="C115" s="85" t="s">
        <v>118</v>
      </c>
      <c r="D115" s="44" t="s">
        <v>405</v>
      </c>
      <c r="E115" s="45">
        <f t="shared" si="1"/>
        <v>8.69</v>
      </c>
      <c r="F115" s="45">
        <v>0</v>
      </c>
      <c r="G115" s="46">
        <v>8.69</v>
      </c>
    </row>
    <row r="116" spans="1:7" ht="19.5" customHeight="1">
      <c r="A116" s="44" t="s">
        <v>391</v>
      </c>
      <c r="B116" s="81" t="s">
        <v>406</v>
      </c>
      <c r="C116" s="85" t="s">
        <v>118</v>
      </c>
      <c r="D116" s="44" t="s">
        <v>240</v>
      </c>
      <c r="E116" s="45">
        <f t="shared" si="1"/>
        <v>27</v>
      </c>
      <c r="F116" s="45">
        <v>0</v>
      </c>
      <c r="G116" s="46">
        <v>27</v>
      </c>
    </row>
    <row r="117" spans="1:7" ht="19.5" customHeight="1">
      <c r="A117" s="44" t="s">
        <v>391</v>
      </c>
      <c r="B117" s="81" t="s">
        <v>114</v>
      </c>
      <c r="C117" s="85" t="s">
        <v>118</v>
      </c>
      <c r="D117" s="44" t="s">
        <v>241</v>
      </c>
      <c r="E117" s="45">
        <f t="shared" si="1"/>
        <v>0.5</v>
      </c>
      <c r="F117" s="45">
        <v>0</v>
      </c>
      <c r="G117" s="46">
        <v>0.5</v>
      </c>
    </row>
    <row r="118" spans="1:7" ht="19.5" customHeight="1">
      <c r="A118" s="44" t="s">
        <v>36</v>
      </c>
      <c r="B118" s="81" t="s">
        <v>36</v>
      </c>
      <c r="C118" s="85" t="s">
        <v>36</v>
      </c>
      <c r="D118" s="44" t="s">
        <v>245</v>
      </c>
      <c r="E118" s="45">
        <f t="shared" si="1"/>
        <v>0.14</v>
      </c>
      <c r="F118" s="45">
        <v>0.14</v>
      </c>
      <c r="G118" s="46">
        <v>0</v>
      </c>
    </row>
    <row r="119" spans="1:7" ht="19.5" customHeight="1">
      <c r="A119" s="44" t="s">
        <v>409</v>
      </c>
      <c r="B119" s="81" t="s">
        <v>146</v>
      </c>
      <c r="C119" s="85" t="s">
        <v>118</v>
      </c>
      <c r="D119" s="44" t="s">
        <v>411</v>
      </c>
      <c r="E119" s="45">
        <f t="shared" si="1"/>
        <v>0.14</v>
      </c>
      <c r="F119" s="45">
        <v>0.14</v>
      </c>
      <c r="G119" s="46">
        <v>0</v>
      </c>
    </row>
    <row r="120" spans="1:7" ht="19.5" customHeight="1">
      <c r="A120" s="44" t="s">
        <v>36</v>
      </c>
      <c r="B120" s="81" t="s">
        <v>36</v>
      </c>
      <c r="C120" s="85" t="s">
        <v>36</v>
      </c>
      <c r="D120" s="44" t="s">
        <v>123</v>
      </c>
      <c r="E120" s="45">
        <f t="shared" si="1"/>
        <v>236.32</v>
      </c>
      <c r="F120" s="45">
        <v>137.27</v>
      </c>
      <c r="G120" s="46">
        <v>99.05</v>
      </c>
    </row>
    <row r="121" spans="1:7" ht="19.5" customHeight="1">
      <c r="A121" s="44" t="s">
        <v>36</v>
      </c>
      <c r="B121" s="81" t="s">
        <v>36</v>
      </c>
      <c r="C121" s="85" t="s">
        <v>36</v>
      </c>
      <c r="D121" s="44" t="s">
        <v>380</v>
      </c>
      <c r="E121" s="45">
        <f t="shared" si="1"/>
        <v>137.23</v>
      </c>
      <c r="F121" s="45">
        <v>137.23</v>
      </c>
      <c r="G121" s="46">
        <v>0</v>
      </c>
    </row>
    <row r="122" spans="1:7" ht="19.5" customHeight="1">
      <c r="A122" s="44" t="s">
        <v>381</v>
      </c>
      <c r="B122" s="81" t="s">
        <v>89</v>
      </c>
      <c r="C122" s="85" t="s">
        <v>124</v>
      </c>
      <c r="D122" s="44" t="s">
        <v>382</v>
      </c>
      <c r="E122" s="45">
        <f t="shared" si="1"/>
        <v>59.84</v>
      </c>
      <c r="F122" s="45">
        <v>59.84</v>
      </c>
      <c r="G122" s="46">
        <v>0</v>
      </c>
    </row>
    <row r="123" spans="1:7" ht="19.5" customHeight="1">
      <c r="A123" s="44" t="s">
        <v>381</v>
      </c>
      <c r="B123" s="81" t="s">
        <v>94</v>
      </c>
      <c r="C123" s="85" t="s">
        <v>124</v>
      </c>
      <c r="D123" s="44" t="s">
        <v>383</v>
      </c>
      <c r="E123" s="45">
        <f t="shared" si="1"/>
        <v>1.44</v>
      </c>
      <c r="F123" s="45">
        <v>1.44</v>
      </c>
      <c r="G123" s="46">
        <v>0</v>
      </c>
    </row>
    <row r="124" spans="1:7" ht="19.5" customHeight="1">
      <c r="A124" s="44" t="s">
        <v>381</v>
      </c>
      <c r="B124" s="81" t="s">
        <v>162</v>
      </c>
      <c r="C124" s="85" t="s">
        <v>124</v>
      </c>
      <c r="D124" s="44" t="s">
        <v>415</v>
      </c>
      <c r="E124" s="45">
        <f t="shared" si="1"/>
        <v>16.43</v>
      </c>
      <c r="F124" s="45">
        <v>16.43</v>
      </c>
      <c r="G124" s="46">
        <v>0</v>
      </c>
    </row>
    <row r="125" spans="1:7" ht="19.5" customHeight="1">
      <c r="A125" s="44" t="s">
        <v>381</v>
      </c>
      <c r="B125" s="81" t="s">
        <v>83</v>
      </c>
      <c r="C125" s="85" t="s">
        <v>124</v>
      </c>
      <c r="D125" s="44" t="s">
        <v>385</v>
      </c>
      <c r="E125" s="45">
        <f t="shared" si="1"/>
        <v>20.6</v>
      </c>
      <c r="F125" s="45">
        <v>20.6</v>
      </c>
      <c r="G125" s="46">
        <v>0</v>
      </c>
    </row>
    <row r="126" spans="1:7" ht="19.5" customHeight="1">
      <c r="A126" s="44" t="s">
        <v>381</v>
      </c>
      <c r="B126" s="81" t="s">
        <v>146</v>
      </c>
      <c r="C126" s="85" t="s">
        <v>124</v>
      </c>
      <c r="D126" s="44" t="s">
        <v>418</v>
      </c>
      <c r="E126" s="45">
        <f t="shared" si="1"/>
        <v>10.3</v>
      </c>
      <c r="F126" s="45">
        <v>10.3</v>
      </c>
      <c r="G126" s="46">
        <v>0</v>
      </c>
    </row>
    <row r="127" spans="1:7" ht="19.5" customHeight="1">
      <c r="A127" s="44" t="s">
        <v>381</v>
      </c>
      <c r="B127" s="81" t="s">
        <v>386</v>
      </c>
      <c r="C127" s="85" t="s">
        <v>124</v>
      </c>
      <c r="D127" s="44" t="s">
        <v>387</v>
      </c>
      <c r="E127" s="45">
        <f t="shared" si="1"/>
        <v>11.59</v>
      </c>
      <c r="F127" s="45">
        <v>11.59</v>
      </c>
      <c r="G127" s="46">
        <v>0</v>
      </c>
    </row>
    <row r="128" spans="1:7" ht="19.5" customHeight="1">
      <c r="A128" s="44" t="s">
        <v>381</v>
      </c>
      <c r="B128" s="81" t="s">
        <v>416</v>
      </c>
      <c r="C128" s="85" t="s">
        <v>124</v>
      </c>
      <c r="D128" s="44" t="s">
        <v>417</v>
      </c>
      <c r="E128" s="45">
        <f t="shared" si="1"/>
        <v>1.03</v>
      </c>
      <c r="F128" s="45">
        <v>1.03</v>
      </c>
      <c r="G128" s="46">
        <v>0</v>
      </c>
    </row>
    <row r="129" spans="1:7" ht="19.5" customHeight="1">
      <c r="A129" s="44" t="s">
        <v>381</v>
      </c>
      <c r="B129" s="81" t="s">
        <v>389</v>
      </c>
      <c r="C129" s="85" t="s">
        <v>124</v>
      </c>
      <c r="D129" s="44" t="s">
        <v>230</v>
      </c>
      <c r="E129" s="45">
        <f t="shared" si="1"/>
        <v>16</v>
      </c>
      <c r="F129" s="45">
        <v>16</v>
      </c>
      <c r="G129" s="46">
        <v>0</v>
      </c>
    </row>
    <row r="130" spans="1:7" ht="19.5" customHeight="1">
      <c r="A130" s="44" t="s">
        <v>36</v>
      </c>
      <c r="B130" s="81" t="s">
        <v>36</v>
      </c>
      <c r="C130" s="85" t="s">
        <v>36</v>
      </c>
      <c r="D130" s="44" t="s">
        <v>390</v>
      </c>
      <c r="E130" s="45">
        <f t="shared" si="1"/>
        <v>99.05</v>
      </c>
      <c r="F130" s="45">
        <v>0</v>
      </c>
      <c r="G130" s="46">
        <v>99.05</v>
      </c>
    </row>
    <row r="131" spans="1:7" ht="19.5" customHeight="1">
      <c r="A131" s="44" t="s">
        <v>391</v>
      </c>
      <c r="B131" s="81" t="s">
        <v>146</v>
      </c>
      <c r="C131" s="85" t="s">
        <v>124</v>
      </c>
      <c r="D131" s="44" t="s">
        <v>413</v>
      </c>
      <c r="E131" s="45">
        <f t="shared" si="1"/>
        <v>16</v>
      </c>
      <c r="F131" s="45">
        <v>0</v>
      </c>
      <c r="G131" s="46">
        <v>16</v>
      </c>
    </row>
    <row r="132" spans="1:7" ht="19.5" customHeight="1">
      <c r="A132" s="44" t="s">
        <v>391</v>
      </c>
      <c r="B132" s="81" t="s">
        <v>93</v>
      </c>
      <c r="C132" s="85" t="s">
        <v>124</v>
      </c>
      <c r="D132" s="44" t="s">
        <v>396</v>
      </c>
      <c r="E132" s="45">
        <f t="shared" si="1"/>
        <v>35</v>
      </c>
      <c r="F132" s="45">
        <v>0</v>
      </c>
      <c r="G132" s="46">
        <v>35</v>
      </c>
    </row>
    <row r="133" spans="1:7" ht="19.5" customHeight="1">
      <c r="A133" s="44" t="s">
        <v>391</v>
      </c>
      <c r="B133" s="81" t="s">
        <v>389</v>
      </c>
      <c r="C133" s="85" t="s">
        <v>124</v>
      </c>
      <c r="D133" s="44" t="s">
        <v>414</v>
      </c>
      <c r="E133" s="45">
        <f t="shared" si="1"/>
        <v>2</v>
      </c>
      <c r="F133" s="45">
        <v>0</v>
      </c>
      <c r="G133" s="46">
        <v>2</v>
      </c>
    </row>
    <row r="134" spans="1:7" ht="19.5" customHeight="1">
      <c r="A134" s="44" t="s">
        <v>391</v>
      </c>
      <c r="B134" s="81" t="s">
        <v>398</v>
      </c>
      <c r="C134" s="85" t="s">
        <v>124</v>
      </c>
      <c r="D134" s="44" t="s">
        <v>236</v>
      </c>
      <c r="E134" s="45">
        <f t="shared" si="1"/>
        <v>30</v>
      </c>
      <c r="F134" s="45">
        <v>0</v>
      </c>
      <c r="G134" s="46">
        <v>30</v>
      </c>
    </row>
    <row r="135" spans="1:7" ht="19.5" customHeight="1">
      <c r="A135" s="44" t="s">
        <v>391</v>
      </c>
      <c r="B135" s="81" t="s">
        <v>399</v>
      </c>
      <c r="C135" s="85" t="s">
        <v>124</v>
      </c>
      <c r="D135" s="44" t="s">
        <v>239</v>
      </c>
      <c r="E135" s="45">
        <f aca="true" t="shared" si="2" ref="E135:E198">SUM(F135:G135)</f>
        <v>1</v>
      </c>
      <c r="F135" s="45">
        <v>0</v>
      </c>
      <c r="G135" s="46">
        <v>1</v>
      </c>
    </row>
    <row r="136" spans="1:7" ht="19.5" customHeight="1">
      <c r="A136" s="44" t="s">
        <v>391</v>
      </c>
      <c r="B136" s="81" t="s">
        <v>402</v>
      </c>
      <c r="C136" s="85" t="s">
        <v>124</v>
      </c>
      <c r="D136" s="44" t="s">
        <v>403</v>
      </c>
      <c r="E136" s="45">
        <f t="shared" si="2"/>
        <v>4.61</v>
      </c>
      <c r="F136" s="45">
        <v>0</v>
      </c>
      <c r="G136" s="46">
        <v>4.61</v>
      </c>
    </row>
    <row r="137" spans="1:7" ht="19.5" customHeight="1">
      <c r="A137" s="44" t="s">
        <v>391</v>
      </c>
      <c r="B137" s="81" t="s">
        <v>404</v>
      </c>
      <c r="C137" s="85" t="s">
        <v>124</v>
      </c>
      <c r="D137" s="44" t="s">
        <v>405</v>
      </c>
      <c r="E137" s="45">
        <f t="shared" si="2"/>
        <v>0.44</v>
      </c>
      <c r="F137" s="45">
        <v>0</v>
      </c>
      <c r="G137" s="46">
        <v>0.44</v>
      </c>
    </row>
    <row r="138" spans="1:7" ht="19.5" customHeight="1">
      <c r="A138" s="44" t="s">
        <v>391</v>
      </c>
      <c r="B138" s="81" t="s">
        <v>406</v>
      </c>
      <c r="C138" s="85" t="s">
        <v>124</v>
      </c>
      <c r="D138" s="44" t="s">
        <v>240</v>
      </c>
      <c r="E138" s="45">
        <f t="shared" si="2"/>
        <v>10</v>
      </c>
      <c r="F138" s="45">
        <v>0</v>
      </c>
      <c r="G138" s="46">
        <v>10</v>
      </c>
    </row>
    <row r="139" spans="1:7" ht="19.5" customHeight="1">
      <c r="A139" s="44" t="s">
        <v>36</v>
      </c>
      <c r="B139" s="81" t="s">
        <v>36</v>
      </c>
      <c r="C139" s="85" t="s">
        <v>36</v>
      </c>
      <c r="D139" s="44" t="s">
        <v>245</v>
      </c>
      <c r="E139" s="45">
        <f t="shared" si="2"/>
        <v>0.04</v>
      </c>
      <c r="F139" s="45">
        <v>0.04</v>
      </c>
      <c r="G139" s="46">
        <v>0</v>
      </c>
    </row>
    <row r="140" spans="1:7" ht="19.5" customHeight="1">
      <c r="A140" s="44" t="s">
        <v>409</v>
      </c>
      <c r="B140" s="81" t="s">
        <v>146</v>
      </c>
      <c r="C140" s="85" t="s">
        <v>124</v>
      </c>
      <c r="D140" s="44" t="s">
        <v>411</v>
      </c>
      <c r="E140" s="45">
        <f t="shared" si="2"/>
        <v>0.04</v>
      </c>
      <c r="F140" s="45">
        <v>0.04</v>
      </c>
      <c r="G140" s="46">
        <v>0</v>
      </c>
    </row>
    <row r="141" spans="1:7" ht="19.5" customHeight="1">
      <c r="A141" s="44" t="s">
        <v>36</v>
      </c>
      <c r="B141" s="81" t="s">
        <v>36</v>
      </c>
      <c r="C141" s="85" t="s">
        <v>36</v>
      </c>
      <c r="D141" s="44" t="s">
        <v>126</v>
      </c>
      <c r="E141" s="45">
        <f t="shared" si="2"/>
        <v>174.97</v>
      </c>
      <c r="F141" s="45">
        <v>106.17</v>
      </c>
      <c r="G141" s="46">
        <v>68.8</v>
      </c>
    </row>
    <row r="142" spans="1:7" ht="19.5" customHeight="1">
      <c r="A142" s="44" t="s">
        <v>36</v>
      </c>
      <c r="B142" s="81" t="s">
        <v>36</v>
      </c>
      <c r="C142" s="85" t="s">
        <v>36</v>
      </c>
      <c r="D142" s="44" t="s">
        <v>380</v>
      </c>
      <c r="E142" s="45">
        <f t="shared" si="2"/>
        <v>106.17</v>
      </c>
      <c r="F142" s="45">
        <v>106.17</v>
      </c>
      <c r="G142" s="46">
        <v>0</v>
      </c>
    </row>
    <row r="143" spans="1:7" ht="19.5" customHeight="1">
      <c r="A143" s="44" t="s">
        <v>381</v>
      </c>
      <c r="B143" s="81" t="s">
        <v>89</v>
      </c>
      <c r="C143" s="85" t="s">
        <v>127</v>
      </c>
      <c r="D143" s="44" t="s">
        <v>382</v>
      </c>
      <c r="E143" s="45">
        <f t="shared" si="2"/>
        <v>26.76</v>
      </c>
      <c r="F143" s="45">
        <v>26.76</v>
      </c>
      <c r="G143" s="46">
        <v>0</v>
      </c>
    </row>
    <row r="144" spans="1:7" ht="19.5" customHeight="1">
      <c r="A144" s="44" t="s">
        <v>381</v>
      </c>
      <c r="B144" s="81" t="s">
        <v>94</v>
      </c>
      <c r="C144" s="85" t="s">
        <v>127</v>
      </c>
      <c r="D144" s="44" t="s">
        <v>383</v>
      </c>
      <c r="E144" s="45">
        <f t="shared" si="2"/>
        <v>8.98</v>
      </c>
      <c r="F144" s="45">
        <v>8.98</v>
      </c>
      <c r="G144" s="46">
        <v>0</v>
      </c>
    </row>
    <row r="145" spans="1:7" ht="19.5" customHeight="1">
      <c r="A145" s="44" t="s">
        <v>381</v>
      </c>
      <c r="B145" s="81" t="s">
        <v>162</v>
      </c>
      <c r="C145" s="85" t="s">
        <v>127</v>
      </c>
      <c r="D145" s="44" t="s">
        <v>415</v>
      </c>
      <c r="E145" s="45">
        <f t="shared" si="2"/>
        <v>23.38</v>
      </c>
      <c r="F145" s="45">
        <v>23.38</v>
      </c>
      <c r="G145" s="46">
        <v>0</v>
      </c>
    </row>
    <row r="146" spans="1:7" ht="19.5" customHeight="1">
      <c r="A146" s="44" t="s">
        <v>381</v>
      </c>
      <c r="B146" s="81" t="s">
        <v>83</v>
      </c>
      <c r="C146" s="85" t="s">
        <v>127</v>
      </c>
      <c r="D146" s="44" t="s">
        <v>385</v>
      </c>
      <c r="E146" s="45">
        <f t="shared" si="2"/>
        <v>9.78</v>
      </c>
      <c r="F146" s="45">
        <v>9.78</v>
      </c>
      <c r="G146" s="46">
        <v>0</v>
      </c>
    </row>
    <row r="147" spans="1:7" ht="19.5" customHeight="1">
      <c r="A147" s="44" t="s">
        <v>381</v>
      </c>
      <c r="B147" s="81" t="s">
        <v>146</v>
      </c>
      <c r="C147" s="85" t="s">
        <v>127</v>
      </c>
      <c r="D147" s="44" t="s">
        <v>418</v>
      </c>
      <c r="E147" s="45">
        <f t="shared" si="2"/>
        <v>5.4</v>
      </c>
      <c r="F147" s="45">
        <v>5.4</v>
      </c>
      <c r="G147" s="46">
        <v>0</v>
      </c>
    </row>
    <row r="148" spans="1:7" ht="19.5" customHeight="1">
      <c r="A148" s="44" t="s">
        <v>381</v>
      </c>
      <c r="B148" s="81" t="s">
        <v>386</v>
      </c>
      <c r="C148" s="85" t="s">
        <v>127</v>
      </c>
      <c r="D148" s="44" t="s">
        <v>387</v>
      </c>
      <c r="E148" s="45">
        <f t="shared" si="2"/>
        <v>10</v>
      </c>
      <c r="F148" s="45">
        <v>10</v>
      </c>
      <c r="G148" s="46">
        <v>0</v>
      </c>
    </row>
    <row r="149" spans="1:7" ht="19.5" customHeight="1">
      <c r="A149" s="44" t="s">
        <v>381</v>
      </c>
      <c r="B149" s="81" t="s">
        <v>416</v>
      </c>
      <c r="C149" s="85" t="s">
        <v>127</v>
      </c>
      <c r="D149" s="44" t="s">
        <v>417</v>
      </c>
      <c r="E149" s="45">
        <f t="shared" si="2"/>
        <v>0.55</v>
      </c>
      <c r="F149" s="45">
        <v>0.55</v>
      </c>
      <c r="G149" s="46">
        <v>0</v>
      </c>
    </row>
    <row r="150" spans="1:7" ht="19.5" customHeight="1">
      <c r="A150" s="44" t="s">
        <v>381</v>
      </c>
      <c r="B150" s="81" t="s">
        <v>389</v>
      </c>
      <c r="C150" s="85" t="s">
        <v>127</v>
      </c>
      <c r="D150" s="44" t="s">
        <v>230</v>
      </c>
      <c r="E150" s="45">
        <f t="shared" si="2"/>
        <v>11</v>
      </c>
      <c r="F150" s="45">
        <v>11</v>
      </c>
      <c r="G150" s="46">
        <v>0</v>
      </c>
    </row>
    <row r="151" spans="1:7" ht="19.5" customHeight="1">
      <c r="A151" s="44" t="s">
        <v>381</v>
      </c>
      <c r="B151" s="81" t="s">
        <v>114</v>
      </c>
      <c r="C151" s="85" t="s">
        <v>127</v>
      </c>
      <c r="D151" s="44" t="s">
        <v>231</v>
      </c>
      <c r="E151" s="45">
        <f t="shared" si="2"/>
        <v>10.32</v>
      </c>
      <c r="F151" s="45">
        <v>10.32</v>
      </c>
      <c r="G151" s="46">
        <v>0</v>
      </c>
    </row>
    <row r="152" spans="1:7" ht="19.5" customHeight="1">
      <c r="A152" s="44" t="s">
        <v>36</v>
      </c>
      <c r="B152" s="81" t="s">
        <v>36</v>
      </c>
      <c r="C152" s="85" t="s">
        <v>36</v>
      </c>
      <c r="D152" s="44" t="s">
        <v>390</v>
      </c>
      <c r="E152" s="45">
        <f t="shared" si="2"/>
        <v>68.8</v>
      </c>
      <c r="F152" s="45">
        <v>0</v>
      </c>
      <c r="G152" s="46">
        <v>68.8</v>
      </c>
    </row>
    <row r="153" spans="1:7" ht="19.5" customHeight="1">
      <c r="A153" s="44" t="s">
        <v>391</v>
      </c>
      <c r="B153" s="81" t="s">
        <v>89</v>
      </c>
      <c r="C153" s="85" t="s">
        <v>127</v>
      </c>
      <c r="D153" s="44" t="s">
        <v>392</v>
      </c>
      <c r="E153" s="45">
        <f t="shared" si="2"/>
        <v>1</v>
      </c>
      <c r="F153" s="45">
        <v>0</v>
      </c>
      <c r="G153" s="46">
        <v>1</v>
      </c>
    </row>
    <row r="154" spans="1:7" ht="19.5" customHeight="1">
      <c r="A154" s="44" t="s">
        <v>391</v>
      </c>
      <c r="B154" s="81" t="s">
        <v>146</v>
      </c>
      <c r="C154" s="85" t="s">
        <v>127</v>
      </c>
      <c r="D154" s="44" t="s">
        <v>413</v>
      </c>
      <c r="E154" s="45">
        <f t="shared" si="2"/>
        <v>10</v>
      </c>
      <c r="F154" s="45">
        <v>0</v>
      </c>
      <c r="G154" s="46">
        <v>10</v>
      </c>
    </row>
    <row r="155" spans="1:7" ht="19.5" customHeight="1">
      <c r="A155" s="44" t="s">
        <v>391</v>
      </c>
      <c r="B155" s="81" t="s">
        <v>93</v>
      </c>
      <c r="C155" s="85" t="s">
        <v>127</v>
      </c>
      <c r="D155" s="44" t="s">
        <v>396</v>
      </c>
      <c r="E155" s="45">
        <f t="shared" si="2"/>
        <v>39.3</v>
      </c>
      <c r="F155" s="45">
        <v>0</v>
      </c>
      <c r="G155" s="46">
        <v>39.3</v>
      </c>
    </row>
    <row r="156" spans="1:7" ht="19.5" customHeight="1">
      <c r="A156" s="44" t="s">
        <v>391</v>
      </c>
      <c r="B156" s="81" t="s">
        <v>389</v>
      </c>
      <c r="C156" s="85" t="s">
        <v>127</v>
      </c>
      <c r="D156" s="44" t="s">
        <v>414</v>
      </c>
      <c r="E156" s="45">
        <f t="shared" si="2"/>
        <v>3</v>
      </c>
      <c r="F156" s="45">
        <v>0</v>
      </c>
      <c r="G156" s="46">
        <v>3</v>
      </c>
    </row>
    <row r="157" spans="1:7" ht="19.5" customHeight="1">
      <c r="A157" s="44" t="s">
        <v>391</v>
      </c>
      <c r="B157" s="81" t="s">
        <v>397</v>
      </c>
      <c r="C157" s="85" t="s">
        <v>127</v>
      </c>
      <c r="D157" s="44" t="s">
        <v>235</v>
      </c>
      <c r="E157" s="45">
        <f t="shared" si="2"/>
        <v>5</v>
      </c>
      <c r="F157" s="45">
        <v>0</v>
      </c>
      <c r="G157" s="46">
        <v>5</v>
      </c>
    </row>
    <row r="158" spans="1:7" ht="19.5" customHeight="1">
      <c r="A158" s="44" t="s">
        <v>391</v>
      </c>
      <c r="B158" s="81" t="s">
        <v>399</v>
      </c>
      <c r="C158" s="85" t="s">
        <v>127</v>
      </c>
      <c r="D158" s="44" t="s">
        <v>239</v>
      </c>
      <c r="E158" s="45">
        <f t="shared" si="2"/>
        <v>3</v>
      </c>
      <c r="F158" s="45">
        <v>0</v>
      </c>
      <c r="G158" s="46">
        <v>3</v>
      </c>
    </row>
    <row r="159" spans="1:7" ht="19.5" customHeight="1">
      <c r="A159" s="44" t="s">
        <v>391</v>
      </c>
      <c r="B159" s="81" t="s">
        <v>402</v>
      </c>
      <c r="C159" s="85" t="s">
        <v>127</v>
      </c>
      <c r="D159" s="44" t="s">
        <v>403</v>
      </c>
      <c r="E159" s="45">
        <f t="shared" si="2"/>
        <v>3</v>
      </c>
      <c r="F159" s="45">
        <v>0</v>
      </c>
      <c r="G159" s="46">
        <v>3</v>
      </c>
    </row>
    <row r="160" spans="1:7" ht="19.5" customHeight="1">
      <c r="A160" s="44" t="s">
        <v>391</v>
      </c>
      <c r="B160" s="81" t="s">
        <v>404</v>
      </c>
      <c r="C160" s="85" t="s">
        <v>127</v>
      </c>
      <c r="D160" s="44" t="s">
        <v>405</v>
      </c>
      <c r="E160" s="45">
        <f t="shared" si="2"/>
        <v>0.8</v>
      </c>
      <c r="F160" s="45">
        <v>0</v>
      </c>
      <c r="G160" s="46">
        <v>0.8</v>
      </c>
    </row>
    <row r="161" spans="1:7" ht="19.5" customHeight="1">
      <c r="A161" s="44" t="s">
        <v>391</v>
      </c>
      <c r="B161" s="81" t="s">
        <v>406</v>
      </c>
      <c r="C161" s="85" t="s">
        <v>127</v>
      </c>
      <c r="D161" s="44" t="s">
        <v>240</v>
      </c>
      <c r="E161" s="45">
        <f t="shared" si="2"/>
        <v>3.7</v>
      </c>
      <c r="F161" s="45">
        <v>0</v>
      </c>
      <c r="G161" s="46">
        <v>3.7</v>
      </c>
    </row>
    <row r="162" spans="1:7" ht="19.5" customHeight="1">
      <c r="A162" s="44" t="s">
        <v>36</v>
      </c>
      <c r="B162" s="81" t="s">
        <v>36</v>
      </c>
      <c r="C162" s="85" t="s">
        <v>36</v>
      </c>
      <c r="D162" s="44" t="s">
        <v>129</v>
      </c>
      <c r="E162" s="45">
        <f t="shared" si="2"/>
        <v>453.14</v>
      </c>
      <c r="F162" s="45">
        <v>244.14</v>
      </c>
      <c r="G162" s="46">
        <v>209</v>
      </c>
    </row>
    <row r="163" spans="1:7" ht="19.5" customHeight="1">
      <c r="A163" s="44" t="s">
        <v>36</v>
      </c>
      <c r="B163" s="81" t="s">
        <v>36</v>
      </c>
      <c r="C163" s="85" t="s">
        <v>36</v>
      </c>
      <c r="D163" s="44" t="s">
        <v>380</v>
      </c>
      <c r="E163" s="45">
        <f t="shared" si="2"/>
        <v>244.1</v>
      </c>
      <c r="F163" s="45">
        <v>244.1</v>
      </c>
      <c r="G163" s="46">
        <v>0</v>
      </c>
    </row>
    <row r="164" spans="1:7" ht="19.5" customHeight="1">
      <c r="A164" s="44" t="s">
        <v>381</v>
      </c>
      <c r="B164" s="81" t="s">
        <v>89</v>
      </c>
      <c r="C164" s="85" t="s">
        <v>130</v>
      </c>
      <c r="D164" s="44" t="s">
        <v>382</v>
      </c>
      <c r="E164" s="45">
        <f t="shared" si="2"/>
        <v>80</v>
      </c>
      <c r="F164" s="45">
        <v>80</v>
      </c>
      <c r="G164" s="46">
        <v>0</v>
      </c>
    </row>
    <row r="165" spans="1:7" ht="19.5" customHeight="1">
      <c r="A165" s="44" t="s">
        <v>381</v>
      </c>
      <c r="B165" s="81" t="s">
        <v>94</v>
      </c>
      <c r="C165" s="85" t="s">
        <v>130</v>
      </c>
      <c r="D165" s="44" t="s">
        <v>383</v>
      </c>
      <c r="E165" s="45">
        <f t="shared" si="2"/>
        <v>31.73</v>
      </c>
      <c r="F165" s="45">
        <v>31.73</v>
      </c>
      <c r="G165" s="46">
        <v>0</v>
      </c>
    </row>
    <row r="166" spans="1:7" ht="19.5" customHeight="1">
      <c r="A166" s="44" t="s">
        <v>381</v>
      </c>
      <c r="B166" s="81" t="s">
        <v>162</v>
      </c>
      <c r="C166" s="85" t="s">
        <v>130</v>
      </c>
      <c r="D166" s="44" t="s">
        <v>415</v>
      </c>
      <c r="E166" s="45">
        <f t="shared" si="2"/>
        <v>80</v>
      </c>
      <c r="F166" s="45">
        <v>80</v>
      </c>
      <c r="G166" s="46">
        <v>0</v>
      </c>
    </row>
    <row r="167" spans="1:7" ht="19.5" customHeight="1">
      <c r="A167" s="44" t="s">
        <v>381</v>
      </c>
      <c r="B167" s="81" t="s">
        <v>83</v>
      </c>
      <c r="C167" s="85" t="s">
        <v>130</v>
      </c>
      <c r="D167" s="44" t="s">
        <v>385</v>
      </c>
      <c r="E167" s="45">
        <f t="shared" si="2"/>
        <v>20</v>
      </c>
      <c r="F167" s="45">
        <v>20</v>
      </c>
      <c r="G167" s="46">
        <v>0</v>
      </c>
    </row>
    <row r="168" spans="1:7" ht="19.5" customHeight="1">
      <c r="A168" s="44" t="s">
        <v>381</v>
      </c>
      <c r="B168" s="81" t="s">
        <v>146</v>
      </c>
      <c r="C168" s="85" t="s">
        <v>130</v>
      </c>
      <c r="D168" s="44" t="s">
        <v>418</v>
      </c>
      <c r="E168" s="45">
        <f t="shared" si="2"/>
        <v>11.98</v>
      </c>
      <c r="F168" s="45">
        <v>11.98</v>
      </c>
      <c r="G168" s="46">
        <v>0</v>
      </c>
    </row>
    <row r="169" spans="1:7" ht="19.5" customHeight="1">
      <c r="A169" s="44" t="s">
        <v>381</v>
      </c>
      <c r="B169" s="81" t="s">
        <v>386</v>
      </c>
      <c r="C169" s="85" t="s">
        <v>130</v>
      </c>
      <c r="D169" s="44" t="s">
        <v>387</v>
      </c>
      <c r="E169" s="45">
        <f t="shared" si="2"/>
        <v>4</v>
      </c>
      <c r="F169" s="45">
        <v>4</v>
      </c>
      <c r="G169" s="46">
        <v>0</v>
      </c>
    </row>
    <row r="170" spans="1:7" ht="19.5" customHeight="1">
      <c r="A170" s="44" t="s">
        <v>381</v>
      </c>
      <c r="B170" s="81" t="s">
        <v>416</v>
      </c>
      <c r="C170" s="85" t="s">
        <v>130</v>
      </c>
      <c r="D170" s="44" t="s">
        <v>417</v>
      </c>
      <c r="E170" s="45">
        <f t="shared" si="2"/>
        <v>1.52</v>
      </c>
      <c r="F170" s="45">
        <v>1.52</v>
      </c>
      <c r="G170" s="46">
        <v>0</v>
      </c>
    </row>
    <row r="171" spans="1:7" ht="19.5" customHeight="1">
      <c r="A171" s="44" t="s">
        <v>381</v>
      </c>
      <c r="B171" s="81" t="s">
        <v>389</v>
      </c>
      <c r="C171" s="85" t="s">
        <v>130</v>
      </c>
      <c r="D171" s="44" t="s">
        <v>230</v>
      </c>
      <c r="E171" s="45">
        <f t="shared" si="2"/>
        <v>14.87</v>
      </c>
      <c r="F171" s="45">
        <v>14.87</v>
      </c>
      <c r="G171" s="46">
        <v>0</v>
      </c>
    </row>
    <row r="172" spans="1:7" ht="19.5" customHeight="1">
      <c r="A172" s="44" t="s">
        <v>36</v>
      </c>
      <c r="B172" s="81" t="s">
        <v>36</v>
      </c>
      <c r="C172" s="85" t="s">
        <v>36</v>
      </c>
      <c r="D172" s="44" t="s">
        <v>390</v>
      </c>
      <c r="E172" s="45">
        <f t="shared" si="2"/>
        <v>209</v>
      </c>
      <c r="F172" s="45">
        <v>0</v>
      </c>
      <c r="G172" s="46">
        <v>209</v>
      </c>
    </row>
    <row r="173" spans="1:7" ht="19.5" customHeight="1">
      <c r="A173" s="44" t="s">
        <v>391</v>
      </c>
      <c r="B173" s="81" t="s">
        <v>146</v>
      </c>
      <c r="C173" s="85" t="s">
        <v>130</v>
      </c>
      <c r="D173" s="44" t="s">
        <v>413</v>
      </c>
      <c r="E173" s="45">
        <f t="shared" si="2"/>
        <v>48</v>
      </c>
      <c r="F173" s="45">
        <v>0</v>
      </c>
      <c r="G173" s="46">
        <v>48</v>
      </c>
    </row>
    <row r="174" spans="1:7" ht="19.5" customHeight="1">
      <c r="A174" s="44" t="s">
        <v>391</v>
      </c>
      <c r="B174" s="81" t="s">
        <v>93</v>
      </c>
      <c r="C174" s="85" t="s">
        <v>130</v>
      </c>
      <c r="D174" s="44" t="s">
        <v>396</v>
      </c>
      <c r="E174" s="45">
        <f t="shared" si="2"/>
        <v>70</v>
      </c>
      <c r="F174" s="45">
        <v>0</v>
      </c>
      <c r="G174" s="46">
        <v>70</v>
      </c>
    </row>
    <row r="175" spans="1:7" ht="19.5" customHeight="1">
      <c r="A175" s="44" t="s">
        <v>391</v>
      </c>
      <c r="B175" s="81" t="s">
        <v>389</v>
      </c>
      <c r="C175" s="85" t="s">
        <v>130</v>
      </c>
      <c r="D175" s="44" t="s">
        <v>414</v>
      </c>
      <c r="E175" s="45">
        <f t="shared" si="2"/>
        <v>46</v>
      </c>
      <c r="F175" s="45">
        <v>0</v>
      </c>
      <c r="G175" s="46">
        <v>46</v>
      </c>
    </row>
    <row r="176" spans="1:7" ht="19.5" customHeight="1">
      <c r="A176" s="44" t="s">
        <v>391</v>
      </c>
      <c r="B176" s="81" t="s">
        <v>397</v>
      </c>
      <c r="C176" s="85" t="s">
        <v>130</v>
      </c>
      <c r="D176" s="44" t="s">
        <v>235</v>
      </c>
      <c r="E176" s="45">
        <f t="shared" si="2"/>
        <v>3</v>
      </c>
      <c r="F176" s="45">
        <v>0</v>
      </c>
      <c r="G176" s="46">
        <v>3</v>
      </c>
    </row>
    <row r="177" spans="1:7" ht="19.5" customHeight="1">
      <c r="A177" s="44" t="s">
        <v>391</v>
      </c>
      <c r="B177" s="81" t="s">
        <v>398</v>
      </c>
      <c r="C177" s="85" t="s">
        <v>130</v>
      </c>
      <c r="D177" s="44" t="s">
        <v>236</v>
      </c>
      <c r="E177" s="45">
        <f t="shared" si="2"/>
        <v>22</v>
      </c>
      <c r="F177" s="45">
        <v>0</v>
      </c>
      <c r="G177" s="46">
        <v>22</v>
      </c>
    </row>
    <row r="178" spans="1:7" ht="19.5" customHeight="1">
      <c r="A178" s="44" t="s">
        <v>391</v>
      </c>
      <c r="B178" s="81" t="s">
        <v>399</v>
      </c>
      <c r="C178" s="85" t="s">
        <v>130</v>
      </c>
      <c r="D178" s="44" t="s">
        <v>239</v>
      </c>
      <c r="E178" s="45">
        <f t="shared" si="2"/>
        <v>3</v>
      </c>
      <c r="F178" s="45">
        <v>0</v>
      </c>
      <c r="G178" s="46">
        <v>3</v>
      </c>
    </row>
    <row r="179" spans="1:7" ht="19.5" customHeight="1">
      <c r="A179" s="44" t="s">
        <v>391</v>
      </c>
      <c r="B179" s="81" t="s">
        <v>402</v>
      </c>
      <c r="C179" s="85" t="s">
        <v>130</v>
      </c>
      <c r="D179" s="44" t="s">
        <v>403</v>
      </c>
      <c r="E179" s="45">
        <f t="shared" si="2"/>
        <v>4</v>
      </c>
      <c r="F179" s="45">
        <v>0</v>
      </c>
      <c r="G179" s="46">
        <v>4</v>
      </c>
    </row>
    <row r="180" spans="1:7" ht="19.5" customHeight="1">
      <c r="A180" s="44" t="s">
        <v>391</v>
      </c>
      <c r="B180" s="81" t="s">
        <v>404</v>
      </c>
      <c r="C180" s="85" t="s">
        <v>130</v>
      </c>
      <c r="D180" s="44" t="s">
        <v>405</v>
      </c>
      <c r="E180" s="45">
        <f t="shared" si="2"/>
        <v>1</v>
      </c>
      <c r="F180" s="45">
        <v>0</v>
      </c>
      <c r="G180" s="46">
        <v>1</v>
      </c>
    </row>
    <row r="181" spans="1:7" ht="19.5" customHeight="1">
      <c r="A181" s="44" t="s">
        <v>391</v>
      </c>
      <c r="B181" s="81" t="s">
        <v>406</v>
      </c>
      <c r="C181" s="85" t="s">
        <v>130</v>
      </c>
      <c r="D181" s="44" t="s">
        <v>240</v>
      </c>
      <c r="E181" s="45">
        <f t="shared" si="2"/>
        <v>12</v>
      </c>
      <c r="F181" s="45">
        <v>0</v>
      </c>
      <c r="G181" s="46">
        <v>12</v>
      </c>
    </row>
    <row r="182" spans="1:7" ht="19.5" customHeight="1">
      <c r="A182" s="44" t="s">
        <v>36</v>
      </c>
      <c r="B182" s="81" t="s">
        <v>36</v>
      </c>
      <c r="C182" s="85" t="s">
        <v>36</v>
      </c>
      <c r="D182" s="44" t="s">
        <v>245</v>
      </c>
      <c r="E182" s="45">
        <f t="shared" si="2"/>
        <v>0.04</v>
      </c>
      <c r="F182" s="45">
        <v>0.04</v>
      </c>
      <c r="G182" s="46">
        <v>0</v>
      </c>
    </row>
    <row r="183" spans="1:7" ht="19.5" customHeight="1">
      <c r="A183" s="44" t="s">
        <v>409</v>
      </c>
      <c r="B183" s="81" t="s">
        <v>146</v>
      </c>
      <c r="C183" s="85" t="s">
        <v>130</v>
      </c>
      <c r="D183" s="44" t="s">
        <v>411</v>
      </c>
      <c r="E183" s="45">
        <f t="shared" si="2"/>
        <v>0.04</v>
      </c>
      <c r="F183" s="45">
        <v>0.04</v>
      </c>
      <c r="G183" s="46">
        <v>0</v>
      </c>
    </row>
    <row r="184" spans="1:7" ht="19.5" customHeight="1">
      <c r="A184" s="44" t="s">
        <v>36</v>
      </c>
      <c r="B184" s="81" t="s">
        <v>36</v>
      </c>
      <c r="C184" s="85" t="s">
        <v>36</v>
      </c>
      <c r="D184" s="44" t="s">
        <v>133</v>
      </c>
      <c r="E184" s="45">
        <f t="shared" si="2"/>
        <v>2299.76</v>
      </c>
      <c r="F184" s="45">
        <v>1751.66</v>
      </c>
      <c r="G184" s="46">
        <v>548.1</v>
      </c>
    </row>
    <row r="185" spans="1:7" ht="19.5" customHeight="1">
      <c r="A185" s="44" t="s">
        <v>36</v>
      </c>
      <c r="B185" s="81" t="s">
        <v>36</v>
      </c>
      <c r="C185" s="85" t="s">
        <v>36</v>
      </c>
      <c r="D185" s="44" t="s">
        <v>380</v>
      </c>
      <c r="E185" s="45">
        <f t="shared" si="2"/>
        <v>1740.19</v>
      </c>
      <c r="F185" s="45">
        <v>1740.19</v>
      </c>
      <c r="G185" s="46">
        <v>0</v>
      </c>
    </row>
    <row r="186" spans="1:7" ht="19.5" customHeight="1">
      <c r="A186" s="44" t="s">
        <v>381</v>
      </c>
      <c r="B186" s="81" t="s">
        <v>89</v>
      </c>
      <c r="C186" s="85" t="s">
        <v>134</v>
      </c>
      <c r="D186" s="44" t="s">
        <v>382</v>
      </c>
      <c r="E186" s="45">
        <f t="shared" si="2"/>
        <v>516.94</v>
      </c>
      <c r="F186" s="45">
        <v>516.94</v>
      </c>
      <c r="G186" s="46">
        <v>0</v>
      </c>
    </row>
    <row r="187" spans="1:7" ht="19.5" customHeight="1">
      <c r="A187" s="44" t="s">
        <v>381</v>
      </c>
      <c r="B187" s="81" t="s">
        <v>94</v>
      </c>
      <c r="C187" s="85" t="s">
        <v>134</v>
      </c>
      <c r="D187" s="44" t="s">
        <v>383</v>
      </c>
      <c r="E187" s="45">
        <f t="shared" si="2"/>
        <v>148.74</v>
      </c>
      <c r="F187" s="45">
        <v>148.74</v>
      </c>
      <c r="G187" s="46">
        <v>0</v>
      </c>
    </row>
    <row r="188" spans="1:7" ht="19.5" customHeight="1">
      <c r="A188" s="44" t="s">
        <v>381</v>
      </c>
      <c r="B188" s="81" t="s">
        <v>162</v>
      </c>
      <c r="C188" s="85" t="s">
        <v>134</v>
      </c>
      <c r="D188" s="44" t="s">
        <v>415</v>
      </c>
      <c r="E188" s="45">
        <f t="shared" si="2"/>
        <v>393.73</v>
      </c>
      <c r="F188" s="45">
        <v>393.73</v>
      </c>
      <c r="G188" s="46">
        <v>0</v>
      </c>
    </row>
    <row r="189" spans="1:7" ht="19.5" customHeight="1">
      <c r="A189" s="44" t="s">
        <v>381</v>
      </c>
      <c r="B189" s="81" t="s">
        <v>83</v>
      </c>
      <c r="C189" s="85" t="s">
        <v>134</v>
      </c>
      <c r="D189" s="44" t="s">
        <v>385</v>
      </c>
      <c r="E189" s="45">
        <f t="shared" si="2"/>
        <v>214.84</v>
      </c>
      <c r="F189" s="45">
        <v>214.84</v>
      </c>
      <c r="G189" s="46">
        <v>0</v>
      </c>
    </row>
    <row r="190" spans="1:7" ht="19.5" customHeight="1">
      <c r="A190" s="44" t="s">
        <v>381</v>
      </c>
      <c r="B190" s="81" t="s">
        <v>146</v>
      </c>
      <c r="C190" s="85" t="s">
        <v>134</v>
      </c>
      <c r="D190" s="44" t="s">
        <v>418</v>
      </c>
      <c r="E190" s="45">
        <f t="shared" si="2"/>
        <v>107.42</v>
      </c>
      <c r="F190" s="45">
        <v>107.42</v>
      </c>
      <c r="G190" s="46">
        <v>0</v>
      </c>
    </row>
    <row r="191" spans="1:7" ht="19.5" customHeight="1">
      <c r="A191" s="44" t="s">
        <v>381</v>
      </c>
      <c r="B191" s="81" t="s">
        <v>386</v>
      </c>
      <c r="C191" s="85" t="s">
        <v>134</v>
      </c>
      <c r="D191" s="44" t="s">
        <v>387</v>
      </c>
      <c r="E191" s="45">
        <f t="shared" si="2"/>
        <v>186.67</v>
      </c>
      <c r="F191" s="45">
        <v>186.67</v>
      </c>
      <c r="G191" s="46">
        <v>0</v>
      </c>
    </row>
    <row r="192" spans="1:7" ht="19.5" customHeight="1">
      <c r="A192" s="44" t="s">
        <v>381</v>
      </c>
      <c r="B192" s="81" t="s">
        <v>416</v>
      </c>
      <c r="C192" s="85" t="s">
        <v>134</v>
      </c>
      <c r="D192" s="44" t="s">
        <v>417</v>
      </c>
      <c r="E192" s="45">
        <f t="shared" si="2"/>
        <v>10.73</v>
      </c>
      <c r="F192" s="45">
        <v>10.73</v>
      </c>
      <c r="G192" s="46">
        <v>0</v>
      </c>
    </row>
    <row r="193" spans="1:7" ht="19.5" customHeight="1">
      <c r="A193" s="44" t="s">
        <v>381</v>
      </c>
      <c r="B193" s="81" t="s">
        <v>389</v>
      </c>
      <c r="C193" s="85" t="s">
        <v>134</v>
      </c>
      <c r="D193" s="44" t="s">
        <v>230</v>
      </c>
      <c r="E193" s="45">
        <f t="shared" si="2"/>
        <v>161.12</v>
      </c>
      <c r="F193" s="45">
        <v>161.12</v>
      </c>
      <c r="G193" s="46">
        <v>0</v>
      </c>
    </row>
    <row r="194" spans="1:7" ht="19.5" customHeight="1">
      <c r="A194" s="44" t="s">
        <v>36</v>
      </c>
      <c r="B194" s="81" t="s">
        <v>36</v>
      </c>
      <c r="C194" s="85" t="s">
        <v>36</v>
      </c>
      <c r="D194" s="44" t="s">
        <v>390</v>
      </c>
      <c r="E194" s="45">
        <f t="shared" si="2"/>
        <v>548.1</v>
      </c>
      <c r="F194" s="45">
        <v>0</v>
      </c>
      <c r="G194" s="46">
        <v>548.1</v>
      </c>
    </row>
    <row r="195" spans="1:7" ht="19.5" customHeight="1">
      <c r="A195" s="44" t="s">
        <v>391</v>
      </c>
      <c r="B195" s="81" t="s">
        <v>146</v>
      </c>
      <c r="C195" s="85" t="s">
        <v>134</v>
      </c>
      <c r="D195" s="44" t="s">
        <v>413</v>
      </c>
      <c r="E195" s="45">
        <f t="shared" si="2"/>
        <v>159</v>
      </c>
      <c r="F195" s="45">
        <v>0</v>
      </c>
      <c r="G195" s="46">
        <v>159</v>
      </c>
    </row>
    <row r="196" spans="1:7" ht="19.5" customHeight="1">
      <c r="A196" s="44" t="s">
        <v>391</v>
      </c>
      <c r="B196" s="81" t="s">
        <v>93</v>
      </c>
      <c r="C196" s="85" t="s">
        <v>134</v>
      </c>
      <c r="D196" s="44" t="s">
        <v>396</v>
      </c>
      <c r="E196" s="45">
        <f t="shared" si="2"/>
        <v>260</v>
      </c>
      <c r="F196" s="45">
        <v>0</v>
      </c>
      <c r="G196" s="46">
        <v>260</v>
      </c>
    </row>
    <row r="197" spans="1:7" ht="19.5" customHeight="1">
      <c r="A197" s="44" t="s">
        <v>391</v>
      </c>
      <c r="B197" s="81" t="s">
        <v>389</v>
      </c>
      <c r="C197" s="85" t="s">
        <v>134</v>
      </c>
      <c r="D197" s="44" t="s">
        <v>414</v>
      </c>
      <c r="E197" s="45">
        <f t="shared" si="2"/>
        <v>50</v>
      </c>
      <c r="F197" s="45">
        <v>0</v>
      </c>
      <c r="G197" s="46">
        <v>50</v>
      </c>
    </row>
    <row r="198" spans="1:7" ht="19.5" customHeight="1">
      <c r="A198" s="44" t="s">
        <v>391</v>
      </c>
      <c r="B198" s="81" t="s">
        <v>397</v>
      </c>
      <c r="C198" s="85" t="s">
        <v>134</v>
      </c>
      <c r="D198" s="44" t="s">
        <v>235</v>
      </c>
      <c r="E198" s="45">
        <f t="shared" si="2"/>
        <v>5</v>
      </c>
      <c r="F198" s="45">
        <v>0</v>
      </c>
      <c r="G198" s="46">
        <v>5</v>
      </c>
    </row>
    <row r="199" spans="1:7" ht="19.5" customHeight="1">
      <c r="A199" s="44" t="s">
        <v>391</v>
      </c>
      <c r="B199" s="81" t="s">
        <v>398</v>
      </c>
      <c r="C199" s="85" t="s">
        <v>134</v>
      </c>
      <c r="D199" s="44" t="s">
        <v>236</v>
      </c>
      <c r="E199" s="45">
        <f aca="true" t="shared" si="3" ref="E199:E262">SUM(F199:G199)</f>
        <v>30</v>
      </c>
      <c r="F199" s="45">
        <v>0</v>
      </c>
      <c r="G199" s="46">
        <v>30</v>
      </c>
    </row>
    <row r="200" spans="1:7" ht="19.5" customHeight="1">
      <c r="A200" s="44" t="s">
        <v>391</v>
      </c>
      <c r="B200" s="81" t="s">
        <v>399</v>
      </c>
      <c r="C200" s="85" t="s">
        <v>134</v>
      </c>
      <c r="D200" s="44" t="s">
        <v>239</v>
      </c>
      <c r="E200" s="45">
        <f t="shared" si="3"/>
        <v>10</v>
      </c>
      <c r="F200" s="45">
        <v>0</v>
      </c>
      <c r="G200" s="46">
        <v>10</v>
      </c>
    </row>
    <row r="201" spans="1:7" ht="19.5" customHeight="1">
      <c r="A201" s="44" t="s">
        <v>391</v>
      </c>
      <c r="B201" s="81" t="s">
        <v>402</v>
      </c>
      <c r="C201" s="85" t="s">
        <v>134</v>
      </c>
      <c r="D201" s="44" t="s">
        <v>403</v>
      </c>
      <c r="E201" s="45">
        <f t="shared" si="3"/>
        <v>12.6</v>
      </c>
      <c r="F201" s="45">
        <v>0</v>
      </c>
      <c r="G201" s="46">
        <v>12.6</v>
      </c>
    </row>
    <row r="202" spans="1:7" ht="19.5" customHeight="1">
      <c r="A202" s="44" t="s">
        <v>391</v>
      </c>
      <c r="B202" s="81" t="s">
        <v>404</v>
      </c>
      <c r="C202" s="85" t="s">
        <v>134</v>
      </c>
      <c r="D202" s="44" t="s">
        <v>405</v>
      </c>
      <c r="E202" s="45">
        <f t="shared" si="3"/>
        <v>15.5</v>
      </c>
      <c r="F202" s="45">
        <v>0</v>
      </c>
      <c r="G202" s="46">
        <v>15.5</v>
      </c>
    </row>
    <row r="203" spans="1:7" ht="19.5" customHeight="1">
      <c r="A203" s="44" t="s">
        <v>391</v>
      </c>
      <c r="B203" s="81" t="s">
        <v>406</v>
      </c>
      <c r="C203" s="85" t="s">
        <v>134</v>
      </c>
      <c r="D203" s="44" t="s">
        <v>240</v>
      </c>
      <c r="E203" s="45">
        <f t="shared" si="3"/>
        <v>6</v>
      </c>
      <c r="F203" s="45">
        <v>0</v>
      </c>
      <c r="G203" s="46">
        <v>6</v>
      </c>
    </row>
    <row r="204" spans="1:7" ht="19.5" customHeight="1">
      <c r="A204" s="44" t="s">
        <v>36</v>
      </c>
      <c r="B204" s="81" t="s">
        <v>36</v>
      </c>
      <c r="C204" s="85" t="s">
        <v>36</v>
      </c>
      <c r="D204" s="44" t="s">
        <v>245</v>
      </c>
      <c r="E204" s="45">
        <f t="shared" si="3"/>
        <v>11.47</v>
      </c>
      <c r="F204" s="45">
        <v>11.47</v>
      </c>
      <c r="G204" s="46">
        <v>0</v>
      </c>
    </row>
    <row r="205" spans="1:7" ht="19.5" customHeight="1">
      <c r="A205" s="44" t="s">
        <v>409</v>
      </c>
      <c r="B205" s="81" t="s">
        <v>89</v>
      </c>
      <c r="C205" s="85" t="s">
        <v>134</v>
      </c>
      <c r="D205" s="44" t="s">
        <v>410</v>
      </c>
      <c r="E205" s="45">
        <f t="shared" si="3"/>
        <v>11.47</v>
      </c>
      <c r="F205" s="45">
        <v>11.47</v>
      </c>
      <c r="G205" s="46">
        <v>0</v>
      </c>
    </row>
    <row r="206" spans="1:7" ht="19.5" customHeight="1">
      <c r="A206" s="44" t="s">
        <v>36</v>
      </c>
      <c r="B206" s="81" t="s">
        <v>36</v>
      </c>
      <c r="C206" s="85" t="s">
        <v>36</v>
      </c>
      <c r="D206" s="44" t="s">
        <v>136</v>
      </c>
      <c r="E206" s="45">
        <f t="shared" si="3"/>
        <v>376.58000000000004</v>
      </c>
      <c r="F206" s="45">
        <v>232.08</v>
      </c>
      <c r="G206" s="46">
        <v>144.5</v>
      </c>
    </row>
    <row r="207" spans="1:7" ht="19.5" customHeight="1">
      <c r="A207" s="44" t="s">
        <v>36</v>
      </c>
      <c r="B207" s="81" t="s">
        <v>36</v>
      </c>
      <c r="C207" s="85" t="s">
        <v>36</v>
      </c>
      <c r="D207" s="44" t="s">
        <v>380</v>
      </c>
      <c r="E207" s="45">
        <f t="shared" si="3"/>
        <v>232.05</v>
      </c>
      <c r="F207" s="45">
        <v>232.05</v>
      </c>
      <c r="G207" s="46">
        <v>0</v>
      </c>
    </row>
    <row r="208" spans="1:7" ht="19.5" customHeight="1">
      <c r="A208" s="44" t="s">
        <v>381</v>
      </c>
      <c r="B208" s="81" t="s">
        <v>89</v>
      </c>
      <c r="C208" s="85" t="s">
        <v>137</v>
      </c>
      <c r="D208" s="44" t="s">
        <v>382</v>
      </c>
      <c r="E208" s="45">
        <f t="shared" si="3"/>
        <v>64</v>
      </c>
      <c r="F208" s="45">
        <v>64</v>
      </c>
      <c r="G208" s="46">
        <v>0</v>
      </c>
    </row>
    <row r="209" spans="1:7" ht="19.5" customHeight="1">
      <c r="A209" s="44" t="s">
        <v>381</v>
      </c>
      <c r="B209" s="81" t="s">
        <v>94</v>
      </c>
      <c r="C209" s="85" t="s">
        <v>137</v>
      </c>
      <c r="D209" s="44" t="s">
        <v>383</v>
      </c>
      <c r="E209" s="45">
        <f t="shared" si="3"/>
        <v>11.71</v>
      </c>
      <c r="F209" s="45">
        <v>11.71</v>
      </c>
      <c r="G209" s="46">
        <v>0</v>
      </c>
    </row>
    <row r="210" spans="1:7" ht="19.5" customHeight="1">
      <c r="A210" s="44" t="s">
        <v>381</v>
      </c>
      <c r="B210" s="81" t="s">
        <v>162</v>
      </c>
      <c r="C210" s="85" t="s">
        <v>137</v>
      </c>
      <c r="D210" s="44" t="s">
        <v>415</v>
      </c>
      <c r="E210" s="45">
        <f t="shared" si="3"/>
        <v>47.25</v>
      </c>
      <c r="F210" s="45">
        <v>47.25</v>
      </c>
      <c r="G210" s="46">
        <v>0</v>
      </c>
    </row>
    <row r="211" spans="1:7" ht="19.5" customHeight="1">
      <c r="A211" s="44" t="s">
        <v>381</v>
      </c>
      <c r="B211" s="81" t="s">
        <v>83</v>
      </c>
      <c r="C211" s="85" t="s">
        <v>137</v>
      </c>
      <c r="D211" s="44" t="s">
        <v>385</v>
      </c>
      <c r="E211" s="45">
        <f t="shared" si="3"/>
        <v>27</v>
      </c>
      <c r="F211" s="45">
        <v>27</v>
      </c>
      <c r="G211" s="46">
        <v>0</v>
      </c>
    </row>
    <row r="212" spans="1:7" ht="19.5" customHeight="1">
      <c r="A212" s="44" t="s">
        <v>381</v>
      </c>
      <c r="B212" s="81" t="s">
        <v>146</v>
      </c>
      <c r="C212" s="85" t="s">
        <v>137</v>
      </c>
      <c r="D212" s="44" t="s">
        <v>418</v>
      </c>
      <c r="E212" s="45">
        <f t="shared" si="3"/>
        <v>13.6</v>
      </c>
      <c r="F212" s="45">
        <v>13.6</v>
      </c>
      <c r="G212" s="46">
        <v>0</v>
      </c>
    </row>
    <row r="213" spans="1:7" ht="19.5" customHeight="1">
      <c r="A213" s="44" t="s">
        <v>381</v>
      </c>
      <c r="B213" s="81" t="s">
        <v>386</v>
      </c>
      <c r="C213" s="85" t="s">
        <v>137</v>
      </c>
      <c r="D213" s="44" t="s">
        <v>387</v>
      </c>
      <c r="E213" s="45">
        <f t="shared" si="3"/>
        <v>15.87</v>
      </c>
      <c r="F213" s="45">
        <v>15.87</v>
      </c>
      <c r="G213" s="46">
        <v>0</v>
      </c>
    </row>
    <row r="214" spans="1:7" ht="19.5" customHeight="1">
      <c r="A214" s="44" t="s">
        <v>381</v>
      </c>
      <c r="B214" s="81" t="s">
        <v>416</v>
      </c>
      <c r="C214" s="85" t="s">
        <v>137</v>
      </c>
      <c r="D214" s="44" t="s">
        <v>417</v>
      </c>
      <c r="E214" s="45">
        <f t="shared" si="3"/>
        <v>1.44</v>
      </c>
      <c r="F214" s="45">
        <v>1.44</v>
      </c>
      <c r="G214" s="46">
        <v>0</v>
      </c>
    </row>
    <row r="215" spans="1:7" ht="19.5" customHeight="1">
      <c r="A215" s="44" t="s">
        <v>381</v>
      </c>
      <c r="B215" s="81" t="s">
        <v>389</v>
      </c>
      <c r="C215" s="85" t="s">
        <v>137</v>
      </c>
      <c r="D215" s="44" t="s">
        <v>230</v>
      </c>
      <c r="E215" s="45">
        <f t="shared" si="3"/>
        <v>20.26</v>
      </c>
      <c r="F215" s="45">
        <v>20.26</v>
      </c>
      <c r="G215" s="46">
        <v>0</v>
      </c>
    </row>
    <row r="216" spans="1:7" ht="19.5" customHeight="1">
      <c r="A216" s="44" t="s">
        <v>381</v>
      </c>
      <c r="B216" s="81" t="s">
        <v>114</v>
      </c>
      <c r="C216" s="85" t="s">
        <v>137</v>
      </c>
      <c r="D216" s="44" t="s">
        <v>231</v>
      </c>
      <c r="E216" s="45">
        <f t="shared" si="3"/>
        <v>30.92</v>
      </c>
      <c r="F216" s="45">
        <v>30.92</v>
      </c>
      <c r="G216" s="46">
        <v>0</v>
      </c>
    </row>
    <row r="217" spans="1:7" ht="19.5" customHeight="1">
      <c r="A217" s="44" t="s">
        <v>36</v>
      </c>
      <c r="B217" s="81" t="s">
        <v>36</v>
      </c>
      <c r="C217" s="85" t="s">
        <v>36</v>
      </c>
      <c r="D217" s="44" t="s">
        <v>390</v>
      </c>
      <c r="E217" s="45">
        <f t="shared" si="3"/>
        <v>144.5</v>
      </c>
      <c r="F217" s="45">
        <v>0</v>
      </c>
      <c r="G217" s="46">
        <v>144.5</v>
      </c>
    </row>
    <row r="218" spans="1:7" ht="19.5" customHeight="1">
      <c r="A218" s="44" t="s">
        <v>391</v>
      </c>
      <c r="B218" s="81" t="s">
        <v>162</v>
      </c>
      <c r="C218" s="85" t="s">
        <v>137</v>
      </c>
      <c r="D218" s="44" t="s">
        <v>395</v>
      </c>
      <c r="E218" s="45">
        <f t="shared" si="3"/>
        <v>3</v>
      </c>
      <c r="F218" s="45">
        <v>0</v>
      </c>
      <c r="G218" s="46">
        <v>3</v>
      </c>
    </row>
    <row r="219" spans="1:7" ht="19.5" customHeight="1">
      <c r="A219" s="44" t="s">
        <v>391</v>
      </c>
      <c r="B219" s="81" t="s">
        <v>146</v>
      </c>
      <c r="C219" s="85" t="s">
        <v>137</v>
      </c>
      <c r="D219" s="44" t="s">
        <v>413</v>
      </c>
      <c r="E219" s="45">
        <f t="shared" si="3"/>
        <v>27</v>
      </c>
      <c r="F219" s="45">
        <v>0</v>
      </c>
      <c r="G219" s="46">
        <v>27</v>
      </c>
    </row>
    <row r="220" spans="1:7" ht="19.5" customHeight="1">
      <c r="A220" s="44" t="s">
        <v>391</v>
      </c>
      <c r="B220" s="81" t="s">
        <v>93</v>
      </c>
      <c r="C220" s="85" t="s">
        <v>137</v>
      </c>
      <c r="D220" s="44" t="s">
        <v>396</v>
      </c>
      <c r="E220" s="45">
        <f t="shared" si="3"/>
        <v>50</v>
      </c>
      <c r="F220" s="45">
        <v>0</v>
      </c>
      <c r="G220" s="46">
        <v>50</v>
      </c>
    </row>
    <row r="221" spans="1:7" ht="19.5" customHeight="1">
      <c r="A221" s="44" t="s">
        <v>391</v>
      </c>
      <c r="B221" s="81" t="s">
        <v>389</v>
      </c>
      <c r="C221" s="85" t="s">
        <v>137</v>
      </c>
      <c r="D221" s="44" t="s">
        <v>414</v>
      </c>
      <c r="E221" s="45">
        <f t="shared" si="3"/>
        <v>7</v>
      </c>
      <c r="F221" s="45">
        <v>0</v>
      </c>
      <c r="G221" s="46">
        <v>7</v>
      </c>
    </row>
    <row r="222" spans="1:7" ht="19.5" customHeight="1">
      <c r="A222" s="44" t="s">
        <v>391</v>
      </c>
      <c r="B222" s="81" t="s">
        <v>397</v>
      </c>
      <c r="C222" s="85" t="s">
        <v>137</v>
      </c>
      <c r="D222" s="44" t="s">
        <v>235</v>
      </c>
      <c r="E222" s="45">
        <f t="shared" si="3"/>
        <v>10</v>
      </c>
      <c r="F222" s="45">
        <v>0</v>
      </c>
      <c r="G222" s="46">
        <v>10</v>
      </c>
    </row>
    <row r="223" spans="1:7" ht="19.5" customHeight="1">
      <c r="A223" s="44" t="s">
        <v>391</v>
      </c>
      <c r="B223" s="81" t="s">
        <v>398</v>
      </c>
      <c r="C223" s="85" t="s">
        <v>137</v>
      </c>
      <c r="D223" s="44" t="s">
        <v>236</v>
      </c>
      <c r="E223" s="45">
        <f t="shared" si="3"/>
        <v>30</v>
      </c>
      <c r="F223" s="45">
        <v>0</v>
      </c>
      <c r="G223" s="46">
        <v>30</v>
      </c>
    </row>
    <row r="224" spans="1:7" ht="19.5" customHeight="1">
      <c r="A224" s="44" t="s">
        <v>391</v>
      </c>
      <c r="B224" s="81" t="s">
        <v>399</v>
      </c>
      <c r="C224" s="85" t="s">
        <v>137</v>
      </c>
      <c r="D224" s="44" t="s">
        <v>239</v>
      </c>
      <c r="E224" s="45">
        <f t="shared" si="3"/>
        <v>3</v>
      </c>
      <c r="F224" s="45">
        <v>0</v>
      </c>
      <c r="G224" s="46">
        <v>3</v>
      </c>
    </row>
    <row r="225" spans="1:7" ht="19.5" customHeight="1">
      <c r="A225" s="44" t="s">
        <v>391</v>
      </c>
      <c r="B225" s="81" t="s">
        <v>402</v>
      </c>
      <c r="C225" s="85" t="s">
        <v>137</v>
      </c>
      <c r="D225" s="44" t="s">
        <v>403</v>
      </c>
      <c r="E225" s="45">
        <f t="shared" si="3"/>
        <v>3.02</v>
      </c>
      <c r="F225" s="45">
        <v>0</v>
      </c>
      <c r="G225" s="46">
        <v>3.02</v>
      </c>
    </row>
    <row r="226" spans="1:7" ht="19.5" customHeight="1">
      <c r="A226" s="44" t="s">
        <v>391</v>
      </c>
      <c r="B226" s="81" t="s">
        <v>404</v>
      </c>
      <c r="C226" s="85" t="s">
        <v>137</v>
      </c>
      <c r="D226" s="44" t="s">
        <v>405</v>
      </c>
      <c r="E226" s="45">
        <f t="shared" si="3"/>
        <v>0.48</v>
      </c>
      <c r="F226" s="45">
        <v>0</v>
      </c>
      <c r="G226" s="46">
        <v>0.48</v>
      </c>
    </row>
    <row r="227" spans="1:7" ht="19.5" customHeight="1">
      <c r="A227" s="44" t="s">
        <v>391</v>
      </c>
      <c r="B227" s="81" t="s">
        <v>406</v>
      </c>
      <c r="C227" s="85" t="s">
        <v>137</v>
      </c>
      <c r="D227" s="44" t="s">
        <v>240</v>
      </c>
      <c r="E227" s="45">
        <f t="shared" si="3"/>
        <v>11</v>
      </c>
      <c r="F227" s="45">
        <v>0</v>
      </c>
      <c r="G227" s="46">
        <v>11</v>
      </c>
    </row>
    <row r="228" spans="1:7" ht="19.5" customHeight="1">
      <c r="A228" s="44" t="s">
        <v>36</v>
      </c>
      <c r="B228" s="81" t="s">
        <v>36</v>
      </c>
      <c r="C228" s="85" t="s">
        <v>36</v>
      </c>
      <c r="D228" s="44" t="s">
        <v>245</v>
      </c>
      <c r="E228" s="45">
        <f t="shared" si="3"/>
        <v>0.03</v>
      </c>
      <c r="F228" s="45">
        <v>0.03</v>
      </c>
      <c r="G228" s="46">
        <v>0</v>
      </c>
    </row>
    <row r="229" spans="1:7" ht="19.5" customHeight="1">
      <c r="A229" s="44" t="s">
        <v>409</v>
      </c>
      <c r="B229" s="81" t="s">
        <v>146</v>
      </c>
      <c r="C229" s="85" t="s">
        <v>137</v>
      </c>
      <c r="D229" s="44" t="s">
        <v>411</v>
      </c>
      <c r="E229" s="45">
        <f t="shared" si="3"/>
        <v>0.03</v>
      </c>
      <c r="F229" s="45">
        <v>0.03</v>
      </c>
      <c r="G229" s="46">
        <v>0</v>
      </c>
    </row>
    <row r="230" spans="1:7" ht="19.5" customHeight="1">
      <c r="A230" s="44" t="s">
        <v>36</v>
      </c>
      <c r="B230" s="81" t="s">
        <v>36</v>
      </c>
      <c r="C230" s="85" t="s">
        <v>36</v>
      </c>
      <c r="D230" s="44" t="s">
        <v>139</v>
      </c>
      <c r="E230" s="45">
        <f t="shared" si="3"/>
        <v>117.61</v>
      </c>
      <c r="F230" s="45">
        <v>77.61</v>
      </c>
      <c r="G230" s="46">
        <v>40</v>
      </c>
    </row>
    <row r="231" spans="1:7" ht="19.5" customHeight="1">
      <c r="A231" s="44" t="s">
        <v>36</v>
      </c>
      <c r="B231" s="81" t="s">
        <v>36</v>
      </c>
      <c r="C231" s="85" t="s">
        <v>36</v>
      </c>
      <c r="D231" s="44" t="s">
        <v>380</v>
      </c>
      <c r="E231" s="45">
        <f t="shared" si="3"/>
        <v>77.61</v>
      </c>
      <c r="F231" s="45">
        <v>77.61</v>
      </c>
      <c r="G231" s="46">
        <v>0</v>
      </c>
    </row>
    <row r="232" spans="1:7" ht="19.5" customHeight="1">
      <c r="A232" s="44" t="s">
        <v>381</v>
      </c>
      <c r="B232" s="81" t="s">
        <v>89</v>
      </c>
      <c r="C232" s="85" t="s">
        <v>140</v>
      </c>
      <c r="D232" s="44" t="s">
        <v>382</v>
      </c>
      <c r="E232" s="45">
        <f t="shared" si="3"/>
        <v>10</v>
      </c>
      <c r="F232" s="45">
        <v>10</v>
      </c>
      <c r="G232" s="46">
        <v>0</v>
      </c>
    </row>
    <row r="233" spans="1:7" ht="19.5" customHeight="1">
      <c r="A233" s="44" t="s">
        <v>381</v>
      </c>
      <c r="B233" s="81" t="s">
        <v>94</v>
      </c>
      <c r="C233" s="85" t="s">
        <v>140</v>
      </c>
      <c r="D233" s="44" t="s">
        <v>383</v>
      </c>
      <c r="E233" s="45">
        <f t="shared" si="3"/>
        <v>8.26</v>
      </c>
      <c r="F233" s="45">
        <v>8.26</v>
      </c>
      <c r="G233" s="46">
        <v>0</v>
      </c>
    </row>
    <row r="234" spans="1:7" ht="19.5" customHeight="1">
      <c r="A234" s="44" t="s">
        <v>381</v>
      </c>
      <c r="B234" s="81" t="s">
        <v>162</v>
      </c>
      <c r="C234" s="85" t="s">
        <v>140</v>
      </c>
      <c r="D234" s="44" t="s">
        <v>415</v>
      </c>
      <c r="E234" s="45">
        <f t="shared" si="3"/>
        <v>16.05</v>
      </c>
      <c r="F234" s="45">
        <v>16.05</v>
      </c>
      <c r="G234" s="46">
        <v>0</v>
      </c>
    </row>
    <row r="235" spans="1:7" ht="19.5" customHeight="1">
      <c r="A235" s="44" t="s">
        <v>381</v>
      </c>
      <c r="B235" s="81" t="s">
        <v>83</v>
      </c>
      <c r="C235" s="85" t="s">
        <v>140</v>
      </c>
      <c r="D235" s="44" t="s">
        <v>385</v>
      </c>
      <c r="E235" s="45">
        <f t="shared" si="3"/>
        <v>11.5</v>
      </c>
      <c r="F235" s="45">
        <v>11.5</v>
      </c>
      <c r="G235" s="46">
        <v>0</v>
      </c>
    </row>
    <row r="236" spans="1:7" ht="19.5" customHeight="1">
      <c r="A236" s="44" t="s">
        <v>381</v>
      </c>
      <c r="B236" s="81" t="s">
        <v>146</v>
      </c>
      <c r="C236" s="85" t="s">
        <v>140</v>
      </c>
      <c r="D236" s="44" t="s">
        <v>418</v>
      </c>
      <c r="E236" s="45">
        <f t="shared" si="3"/>
        <v>5.7</v>
      </c>
      <c r="F236" s="45">
        <v>5.7</v>
      </c>
      <c r="G236" s="46">
        <v>0</v>
      </c>
    </row>
    <row r="237" spans="1:7" ht="19.5" customHeight="1">
      <c r="A237" s="44" t="s">
        <v>381</v>
      </c>
      <c r="B237" s="81" t="s">
        <v>386</v>
      </c>
      <c r="C237" s="85" t="s">
        <v>140</v>
      </c>
      <c r="D237" s="44" t="s">
        <v>387</v>
      </c>
      <c r="E237" s="45">
        <f t="shared" si="3"/>
        <v>8.5</v>
      </c>
      <c r="F237" s="45">
        <v>8.5</v>
      </c>
      <c r="G237" s="46">
        <v>0</v>
      </c>
    </row>
    <row r="238" spans="1:7" ht="19.5" customHeight="1">
      <c r="A238" s="44" t="s">
        <v>381</v>
      </c>
      <c r="B238" s="81" t="s">
        <v>416</v>
      </c>
      <c r="C238" s="85" t="s">
        <v>140</v>
      </c>
      <c r="D238" s="44" t="s">
        <v>417</v>
      </c>
      <c r="E238" s="45">
        <f t="shared" si="3"/>
        <v>0.5</v>
      </c>
      <c r="F238" s="45">
        <v>0.5</v>
      </c>
      <c r="G238" s="46">
        <v>0</v>
      </c>
    </row>
    <row r="239" spans="1:7" ht="19.5" customHeight="1">
      <c r="A239" s="44" t="s">
        <v>381</v>
      </c>
      <c r="B239" s="81" t="s">
        <v>389</v>
      </c>
      <c r="C239" s="85" t="s">
        <v>140</v>
      </c>
      <c r="D239" s="44" t="s">
        <v>230</v>
      </c>
      <c r="E239" s="45">
        <f t="shared" si="3"/>
        <v>11.3</v>
      </c>
      <c r="F239" s="45">
        <v>11.3</v>
      </c>
      <c r="G239" s="46">
        <v>0</v>
      </c>
    </row>
    <row r="240" spans="1:7" ht="19.5" customHeight="1">
      <c r="A240" s="44" t="s">
        <v>381</v>
      </c>
      <c r="B240" s="81" t="s">
        <v>114</v>
      </c>
      <c r="C240" s="85" t="s">
        <v>140</v>
      </c>
      <c r="D240" s="44" t="s">
        <v>231</v>
      </c>
      <c r="E240" s="45">
        <f t="shared" si="3"/>
        <v>5.8</v>
      </c>
      <c r="F240" s="45">
        <v>5.8</v>
      </c>
      <c r="G240" s="46">
        <v>0</v>
      </c>
    </row>
    <row r="241" spans="1:7" ht="19.5" customHeight="1">
      <c r="A241" s="44" t="s">
        <v>36</v>
      </c>
      <c r="B241" s="81" t="s">
        <v>36</v>
      </c>
      <c r="C241" s="85" t="s">
        <v>36</v>
      </c>
      <c r="D241" s="44" t="s">
        <v>390</v>
      </c>
      <c r="E241" s="45">
        <f t="shared" si="3"/>
        <v>40</v>
      </c>
      <c r="F241" s="45">
        <v>0</v>
      </c>
      <c r="G241" s="46">
        <v>40</v>
      </c>
    </row>
    <row r="242" spans="1:7" ht="19.5" customHeight="1">
      <c r="A242" s="44" t="s">
        <v>391</v>
      </c>
      <c r="B242" s="81" t="s">
        <v>93</v>
      </c>
      <c r="C242" s="85" t="s">
        <v>140</v>
      </c>
      <c r="D242" s="44" t="s">
        <v>396</v>
      </c>
      <c r="E242" s="45">
        <f t="shared" si="3"/>
        <v>30</v>
      </c>
      <c r="F242" s="45">
        <v>0</v>
      </c>
      <c r="G242" s="46">
        <v>30</v>
      </c>
    </row>
    <row r="243" spans="1:7" ht="19.5" customHeight="1">
      <c r="A243" s="44" t="s">
        <v>391</v>
      </c>
      <c r="B243" s="81" t="s">
        <v>397</v>
      </c>
      <c r="C243" s="85" t="s">
        <v>140</v>
      </c>
      <c r="D243" s="44" t="s">
        <v>235</v>
      </c>
      <c r="E243" s="45">
        <f t="shared" si="3"/>
        <v>2.5</v>
      </c>
      <c r="F243" s="45">
        <v>0</v>
      </c>
      <c r="G243" s="46">
        <v>2.5</v>
      </c>
    </row>
    <row r="244" spans="1:7" ht="19.5" customHeight="1">
      <c r="A244" s="44" t="s">
        <v>391</v>
      </c>
      <c r="B244" s="81" t="s">
        <v>398</v>
      </c>
      <c r="C244" s="85" t="s">
        <v>140</v>
      </c>
      <c r="D244" s="44" t="s">
        <v>236</v>
      </c>
      <c r="E244" s="45">
        <f t="shared" si="3"/>
        <v>6.5</v>
      </c>
      <c r="F244" s="45">
        <v>0</v>
      </c>
      <c r="G244" s="46">
        <v>6.5</v>
      </c>
    </row>
    <row r="245" spans="1:7" ht="19.5" customHeight="1">
      <c r="A245" s="44" t="s">
        <v>391</v>
      </c>
      <c r="B245" s="81" t="s">
        <v>399</v>
      </c>
      <c r="C245" s="85" t="s">
        <v>140</v>
      </c>
      <c r="D245" s="44" t="s">
        <v>239</v>
      </c>
      <c r="E245" s="45">
        <f t="shared" si="3"/>
        <v>1</v>
      </c>
      <c r="F245" s="45">
        <v>0</v>
      </c>
      <c r="G245" s="46">
        <v>1</v>
      </c>
    </row>
    <row r="246" spans="1:7" ht="19.5" customHeight="1">
      <c r="A246" s="44" t="s">
        <v>36</v>
      </c>
      <c r="B246" s="81" t="s">
        <v>36</v>
      </c>
      <c r="C246" s="85" t="s">
        <v>36</v>
      </c>
      <c r="D246" s="44" t="s">
        <v>141</v>
      </c>
      <c r="E246" s="45">
        <f t="shared" si="3"/>
        <v>320.19000000000005</v>
      </c>
      <c r="F246" s="45">
        <v>286.35</v>
      </c>
      <c r="G246" s="46">
        <v>33.84</v>
      </c>
    </row>
    <row r="247" spans="1:7" ht="19.5" customHeight="1">
      <c r="A247" s="44" t="s">
        <v>36</v>
      </c>
      <c r="B247" s="81" t="s">
        <v>36</v>
      </c>
      <c r="C247" s="85" t="s">
        <v>36</v>
      </c>
      <c r="D247" s="44" t="s">
        <v>380</v>
      </c>
      <c r="E247" s="45">
        <f t="shared" si="3"/>
        <v>286.35</v>
      </c>
      <c r="F247" s="45">
        <v>286.35</v>
      </c>
      <c r="G247" s="46">
        <v>0</v>
      </c>
    </row>
    <row r="248" spans="1:7" ht="19.5" customHeight="1">
      <c r="A248" s="44" t="s">
        <v>381</v>
      </c>
      <c r="B248" s="81" t="s">
        <v>89</v>
      </c>
      <c r="C248" s="85" t="s">
        <v>143</v>
      </c>
      <c r="D248" s="44" t="s">
        <v>382</v>
      </c>
      <c r="E248" s="45">
        <f t="shared" si="3"/>
        <v>97.37</v>
      </c>
      <c r="F248" s="45">
        <v>97.37</v>
      </c>
      <c r="G248" s="46">
        <v>0</v>
      </c>
    </row>
    <row r="249" spans="1:7" ht="19.5" customHeight="1">
      <c r="A249" s="44" t="s">
        <v>381</v>
      </c>
      <c r="B249" s="81" t="s">
        <v>94</v>
      </c>
      <c r="C249" s="85" t="s">
        <v>143</v>
      </c>
      <c r="D249" s="44" t="s">
        <v>383</v>
      </c>
      <c r="E249" s="45">
        <f t="shared" si="3"/>
        <v>2.6</v>
      </c>
      <c r="F249" s="45">
        <v>2.6</v>
      </c>
      <c r="G249" s="46">
        <v>0</v>
      </c>
    </row>
    <row r="250" spans="1:7" ht="19.5" customHeight="1">
      <c r="A250" s="44" t="s">
        <v>381</v>
      </c>
      <c r="B250" s="81" t="s">
        <v>84</v>
      </c>
      <c r="C250" s="85" t="s">
        <v>143</v>
      </c>
      <c r="D250" s="44" t="s">
        <v>384</v>
      </c>
      <c r="E250" s="45">
        <f t="shared" si="3"/>
        <v>8.11</v>
      </c>
      <c r="F250" s="45">
        <v>8.11</v>
      </c>
      <c r="G250" s="46">
        <v>0</v>
      </c>
    </row>
    <row r="251" spans="1:7" ht="19.5" customHeight="1">
      <c r="A251" s="44" t="s">
        <v>381</v>
      </c>
      <c r="B251" s="81" t="s">
        <v>162</v>
      </c>
      <c r="C251" s="85" t="s">
        <v>143</v>
      </c>
      <c r="D251" s="44" t="s">
        <v>415</v>
      </c>
      <c r="E251" s="45">
        <f t="shared" si="3"/>
        <v>87.78</v>
      </c>
      <c r="F251" s="45">
        <v>87.78</v>
      </c>
      <c r="G251" s="46">
        <v>0</v>
      </c>
    </row>
    <row r="252" spans="1:7" ht="19.5" customHeight="1">
      <c r="A252" s="44" t="s">
        <v>381</v>
      </c>
      <c r="B252" s="81" t="s">
        <v>83</v>
      </c>
      <c r="C252" s="85" t="s">
        <v>143</v>
      </c>
      <c r="D252" s="44" t="s">
        <v>385</v>
      </c>
      <c r="E252" s="45">
        <f t="shared" si="3"/>
        <v>31.34</v>
      </c>
      <c r="F252" s="45">
        <v>31.34</v>
      </c>
      <c r="G252" s="46">
        <v>0</v>
      </c>
    </row>
    <row r="253" spans="1:7" ht="19.5" customHeight="1">
      <c r="A253" s="44" t="s">
        <v>381</v>
      </c>
      <c r="B253" s="81" t="s">
        <v>146</v>
      </c>
      <c r="C253" s="85" t="s">
        <v>143</v>
      </c>
      <c r="D253" s="44" t="s">
        <v>418</v>
      </c>
      <c r="E253" s="45">
        <f t="shared" si="3"/>
        <v>15.67</v>
      </c>
      <c r="F253" s="45">
        <v>15.67</v>
      </c>
      <c r="G253" s="46">
        <v>0</v>
      </c>
    </row>
    <row r="254" spans="1:7" ht="19.5" customHeight="1">
      <c r="A254" s="44" t="s">
        <v>381</v>
      </c>
      <c r="B254" s="81" t="s">
        <v>386</v>
      </c>
      <c r="C254" s="85" t="s">
        <v>143</v>
      </c>
      <c r="D254" s="44" t="s">
        <v>387</v>
      </c>
      <c r="E254" s="45">
        <f t="shared" si="3"/>
        <v>17.63</v>
      </c>
      <c r="F254" s="45">
        <v>17.63</v>
      </c>
      <c r="G254" s="46">
        <v>0</v>
      </c>
    </row>
    <row r="255" spans="1:7" ht="19.5" customHeight="1">
      <c r="A255" s="44" t="s">
        <v>381</v>
      </c>
      <c r="B255" s="81" t="s">
        <v>416</v>
      </c>
      <c r="C255" s="85" t="s">
        <v>143</v>
      </c>
      <c r="D255" s="44" t="s">
        <v>417</v>
      </c>
      <c r="E255" s="45">
        <f t="shared" si="3"/>
        <v>2.35</v>
      </c>
      <c r="F255" s="45">
        <v>2.35</v>
      </c>
      <c r="G255" s="46">
        <v>0</v>
      </c>
    </row>
    <row r="256" spans="1:7" ht="19.5" customHeight="1">
      <c r="A256" s="44" t="s">
        <v>381</v>
      </c>
      <c r="B256" s="81" t="s">
        <v>389</v>
      </c>
      <c r="C256" s="85" t="s">
        <v>143</v>
      </c>
      <c r="D256" s="44" t="s">
        <v>230</v>
      </c>
      <c r="E256" s="45">
        <f t="shared" si="3"/>
        <v>23.5</v>
      </c>
      <c r="F256" s="45">
        <v>23.5</v>
      </c>
      <c r="G256" s="46">
        <v>0</v>
      </c>
    </row>
    <row r="257" spans="1:7" ht="19.5" customHeight="1">
      <c r="A257" s="44" t="s">
        <v>36</v>
      </c>
      <c r="B257" s="81" t="s">
        <v>36</v>
      </c>
      <c r="C257" s="85" t="s">
        <v>36</v>
      </c>
      <c r="D257" s="44" t="s">
        <v>390</v>
      </c>
      <c r="E257" s="45">
        <f t="shared" si="3"/>
        <v>33.84</v>
      </c>
      <c r="F257" s="45">
        <v>0</v>
      </c>
      <c r="G257" s="46">
        <v>33.84</v>
      </c>
    </row>
    <row r="258" spans="1:7" ht="19.5" customHeight="1">
      <c r="A258" s="44" t="s">
        <v>391</v>
      </c>
      <c r="B258" s="81" t="s">
        <v>402</v>
      </c>
      <c r="C258" s="85" t="s">
        <v>143</v>
      </c>
      <c r="D258" s="44" t="s">
        <v>403</v>
      </c>
      <c r="E258" s="45">
        <f t="shared" si="3"/>
        <v>3.92</v>
      </c>
      <c r="F258" s="45">
        <v>0</v>
      </c>
      <c r="G258" s="46">
        <v>3.92</v>
      </c>
    </row>
    <row r="259" spans="1:7" ht="19.5" customHeight="1">
      <c r="A259" s="44" t="s">
        <v>391</v>
      </c>
      <c r="B259" s="81" t="s">
        <v>404</v>
      </c>
      <c r="C259" s="85" t="s">
        <v>143</v>
      </c>
      <c r="D259" s="44" t="s">
        <v>405</v>
      </c>
      <c r="E259" s="45">
        <f t="shared" si="3"/>
        <v>2.92</v>
      </c>
      <c r="F259" s="45">
        <v>0</v>
      </c>
      <c r="G259" s="46">
        <v>2.92</v>
      </c>
    </row>
    <row r="260" spans="1:7" ht="19.5" customHeight="1">
      <c r="A260" s="44" t="s">
        <v>391</v>
      </c>
      <c r="B260" s="81" t="s">
        <v>114</v>
      </c>
      <c r="C260" s="85" t="s">
        <v>143</v>
      </c>
      <c r="D260" s="44" t="s">
        <v>241</v>
      </c>
      <c r="E260" s="45">
        <f t="shared" si="3"/>
        <v>27</v>
      </c>
      <c r="F260" s="45">
        <v>0</v>
      </c>
      <c r="G260" s="46">
        <v>27</v>
      </c>
    </row>
    <row r="261" spans="1:7" ht="19.5" customHeight="1">
      <c r="A261" s="44" t="s">
        <v>36</v>
      </c>
      <c r="B261" s="81" t="s">
        <v>36</v>
      </c>
      <c r="C261" s="85" t="s">
        <v>36</v>
      </c>
      <c r="D261" s="44" t="s">
        <v>150</v>
      </c>
      <c r="E261" s="45">
        <f t="shared" si="3"/>
        <v>2522.3</v>
      </c>
      <c r="F261" s="45">
        <v>1848.11</v>
      </c>
      <c r="G261" s="46">
        <v>674.19</v>
      </c>
    </row>
    <row r="262" spans="1:7" ht="19.5" customHeight="1">
      <c r="A262" s="44" t="s">
        <v>36</v>
      </c>
      <c r="B262" s="81" t="s">
        <v>36</v>
      </c>
      <c r="C262" s="85" t="s">
        <v>36</v>
      </c>
      <c r="D262" s="44" t="s">
        <v>380</v>
      </c>
      <c r="E262" s="45">
        <f t="shared" si="3"/>
        <v>1825.06</v>
      </c>
      <c r="F262" s="45">
        <v>1825.06</v>
      </c>
      <c r="G262" s="46">
        <v>0</v>
      </c>
    </row>
    <row r="263" spans="1:7" ht="19.5" customHeight="1">
      <c r="A263" s="44" t="s">
        <v>381</v>
      </c>
      <c r="B263" s="81" t="s">
        <v>89</v>
      </c>
      <c r="C263" s="85" t="s">
        <v>151</v>
      </c>
      <c r="D263" s="44" t="s">
        <v>382</v>
      </c>
      <c r="E263" s="45">
        <f aca="true" t="shared" si="4" ref="E263:E319">SUM(F263:G263)</f>
        <v>559.82</v>
      </c>
      <c r="F263" s="45">
        <v>559.82</v>
      </c>
      <c r="G263" s="46">
        <v>0</v>
      </c>
    </row>
    <row r="264" spans="1:7" ht="19.5" customHeight="1">
      <c r="A264" s="44" t="s">
        <v>381</v>
      </c>
      <c r="B264" s="81" t="s">
        <v>94</v>
      </c>
      <c r="C264" s="85" t="s">
        <v>151</v>
      </c>
      <c r="D264" s="44" t="s">
        <v>383</v>
      </c>
      <c r="E264" s="45">
        <f t="shared" si="4"/>
        <v>165.15</v>
      </c>
      <c r="F264" s="45">
        <v>165.15</v>
      </c>
      <c r="G264" s="46">
        <v>0</v>
      </c>
    </row>
    <row r="265" spans="1:7" ht="19.5" customHeight="1">
      <c r="A265" s="44" t="s">
        <v>381</v>
      </c>
      <c r="B265" s="81" t="s">
        <v>162</v>
      </c>
      <c r="C265" s="85" t="s">
        <v>151</v>
      </c>
      <c r="D265" s="44" t="s">
        <v>415</v>
      </c>
      <c r="E265" s="45">
        <f t="shared" si="4"/>
        <v>421.32</v>
      </c>
      <c r="F265" s="45">
        <v>421.32</v>
      </c>
      <c r="G265" s="46">
        <v>0</v>
      </c>
    </row>
    <row r="266" spans="1:7" ht="19.5" customHeight="1">
      <c r="A266" s="44" t="s">
        <v>381</v>
      </c>
      <c r="B266" s="81" t="s">
        <v>83</v>
      </c>
      <c r="C266" s="85" t="s">
        <v>151</v>
      </c>
      <c r="D266" s="44" t="s">
        <v>385</v>
      </c>
      <c r="E266" s="45">
        <f t="shared" si="4"/>
        <v>264.08</v>
      </c>
      <c r="F266" s="45">
        <v>264.08</v>
      </c>
      <c r="G266" s="46">
        <v>0</v>
      </c>
    </row>
    <row r="267" spans="1:7" ht="19.5" customHeight="1">
      <c r="A267" s="44" t="s">
        <v>381</v>
      </c>
      <c r="B267" s="81" t="s">
        <v>146</v>
      </c>
      <c r="C267" s="85" t="s">
        <v>151</v>
      </c>
      <c r="D267" s="44" t="s">
        <v>418</v>
      </c>
      <c r="E267" s="45">
        <f t="shared" si="4"/>
        <v>85.3</v>
      </c>
      <c r="F267" s="45">
        <v>85.3</v>
      </c>
      <c r="G267" s="46">
        <v>0</v>
      </c>
    </row>
    <row r="268" spans="1:7" ht="19.5" customHeight="1">
      <c r="A268" s="44" t="s">
        <v>381</v>
      </c>
      <c r="B268" s="81" t="s">
        <v>386</v>
      </c>
      <c r="C268" s="85" t="s">
        <v>151</v>
      </c>
      <c r="D268" s="44" t="s">
        <v>387</v>
      </c>
      <c r="E268" s="45">
        <f t="shared" si="4"/>
        <v>150.3</v>
      </c>
      <c r="F268" s="45">
        <v>150.3</v>
      </c>
      <c r="G268" s="46">
        <v>0</v>
      </c>
    </row>
    <row r="269" spans="1:7" ht="19.5" customHeight="1">
      <c r="A269" s="44" t="s">
        <v>381</v>
      </c>
      <c r="B269" s="81" t="s">
        <v>416</v>
      </c>
      <c r="C269" s="85" t="s">
        <v>151</v>
      </c>
      <c r="D269" s="44" t="s">
        <v>417</v>
      </c>
      <c r="E269" s="45">
        <f t="shared" si="4"/>
        <v>10.93</v>
      </c>
      <c r="F269" s="45">
        <v>10.93</v>
      </c>
      <c r="G269" s="46">
        <v>0</v>
      </c>
    </row>
    <row r="270" spans="1:7" ht="19.5" customHeight="1">
      <c r="A270" s="44" t="s">
        <v>381</v>
      </c>
      <c r="B270" s="81" t="s">
        <v>389</v>
      </c>
      <c r="C270" s="85" t="s">
        <v>151</v>
      </c>
      <c r="D270" s="44" t="s">
        <v>230</v>
      </c>
      <c r="E270" s="45">
        <f t="shared" si="4"/>
        <v>168.16</v>
      </c>
      <c r="F270" s="45">
        <v>168.16</v>
      </c>
      <c r="G270" s="46">
        <v>0</v>
      </c>
    </row>
    <row r="271" spans="1:7" ht="19.5" customHeight="1">
      <c r="A271" s="44" t="s">
        <v>36</v>
      </c>
      <c r="B271" s="81" t="s">
        <v>36</v>
      </c>
      <c r="C271" s="85" t="s">
        <v>36</v>
      </c>
      <c r="D271" s="44" t="s">
        <v>390</v>
      </c>
      <c r="E271" s="45">
        <f t="shared" si="4"/>
        <v>674.19</v>
      </c>
      <c r="F271" s="45">
        <v>0</v>
      </c>
      <c r="G271" s="46">
        <v>674.19</v>
      </c>
    </row>
    <row r="272" spans="1:7" ht="19.5" customHeight="1">
      <c r="A272" s="44" t="s">
        <v>391</v>
      </c>
      <c r="B272" s="81" t="s">
        <v>146</v>
      </c>
      <c r="C272" s="85" t="s">
        <v>151</v>
      </c>
      <c r="D272" s="44" t="s">
        <v>413</v>
      </c>
      <c r="E272" s="45">
        <f t="shared" si="4"/>
        <v>95</v>
      </c>
      <c r="F272" s="45">
        <v>0</v>
      </c>
      <c r="G272" s="46">
        <v>95</v>
      </c>
    </row>
    <row r="273" spans="1:7" ht="19.5" customHeight="1">
      <c r="A273" s="44" t="s">
        <v>391</v>
      </c>
      <c r="B273" s="81" t="s">
        <v>93</v>
      </c>
      <c r="C273" s="85" t="s">
        <v>151</v>
      </c>
      <c r="D273" s="44" t="s">
        <v>396</v>
      </c>
      <c r="E273" s="45">
        <f t="shared" si="4"/>
        <v>270</v>
      </c>
      <c r="F273" s="45">
        <v>0</v>
      </c>
      <c r="G273" s="46">
        <v>270</v>
      </c>
    </row>
    <row r="274" spans="1:7" ht="19.5" customHeight="1">
      <c r="A274" s="44" t="s">
        <v>391</v>
      </c>
      <c r="B274" s="81" t="s">
        <v>389</v>
      </c>
      <c r="C274" s="85" t="s">
        <v>151</v>
      </c>
      <c r="D274" s="44" t="s">
        <v>414</v>
      </c>
      <c r="E274" s="45">
        <f t="shared" si="4"/>
        <v>62</v>
      </c>
      <c r="F274" s="45">
        <v>0</v>
      </c>
      <c r="G274" s="46">
        <v>62</v>
      </c>
    </row>
    <row r="275" spans="1:7" ht="19.5" customHeight="1">
      <c r="A275" s="44" t="s">
        <v>391</v>
      </c>
      <c r="B275" s="81" t="s">
        <v>397</v>
      </c>
      <c r="C275" s="85" t="s">
        <v>151</v>
      </c>
      <c r="D275" s="44" t="s">
        <v>235</v>
      </c>
      <c r="E275" s="45">
        <f t="shared" si="4"/>
        <v>32</v>
      </c>
      <c r="F275" s="45">
        <v>0</v>
      </c>
      <c r="G275" s="46">
        <v>32</v>
      </c>
    </row>
    <row r="276" spans="1:7" ht="19.5" customHeight="1">
      <c r="A276" s="44" t="s">
        <v>391</v>
      </c>
      <c r="B276" s="81" t="s">
        <v>398</v>
      </c>
      <c r="C276" s="85" t="s">
        <v>151</v>
      </c>
      <c r="D276" s="44" t="s">
        <v>236</v>
      </c>
      <c r="E276" s="45">
        <f t="shared" si="4"/>
        <v>60</v>
      </c>
      <c r="F276" s="45">
        <v>0</v>
      </c>
      <c r="G276" s="46">
        <v>60</v>
      </c>
    </row>
    <row r="277" spans="1:7" ht="19.5" customHeight="1">
      <c r="A277" s="44" t="s">
        <v>391</v>
      </c>
      <c r="B277" s="81" t="s">
        <v>399</v>
      </c>
      <c r="C277" s="85" t="s">
        <v>151</v>
      </c>
      <c r="D277" s="44" t="s">
        <v>239</v>
      </c>
      <c r="E277" s="45">
        <f t="shared" si="4"/>
        <v>4</v>
      </c>
      <c r="F277" s="45">
        <v>0</v>
      </c>
      <c r="G277" s="46">
        <v>4</v>
      </c>
    </row>
    <row r="278" spans="1:7" ht="19.5" customHeight="1">
      <c r="A278" s="44" t="s">
        <v>391</v>
      </c>
      <c r="B278" s="81" t="s">
        <v>402</v>
      </c>
      <c r="C278" s="85" t="s">
        <v>151</v>
      </c>
      <c r="D278" s="44" t="s">
        <v>403</v>
      </c>
      <c r="E278" s="45">
        <f t="shared" si="4"/>
        <v>47.71</v>
      </c>
      <c r="F278" s="45">
        <v>0</v>
      </c>
      <c r="G278" s="46">
        <v>47.71</v>
      </c>
    </row>
    <row r="279" spans="1:7" ht="19.5" customHeight="1">
      <c r="A279" s="44" t="s">
        <v>391</v>
      </c>
      <c r="B279" s="81" t="s">
        <v>404</v>
      </c>
      <c r="C279" s="85" t="s">
        <v>151</v>
      </c>
      <c r="D279" s="44" t="s">
        <v>405</v>
      </c>
      <c r="E279" s="45">
        <f t="shared" si="4"/>
        <v>16.79</v>
      </c>
      <c r="F279" s="45">
        <v>0</v>
      </c>
      <c r="G279" s="46">
        <v>16.79</v>
      </c>
    </row>
    <row r="280" spans="1:7" ht="19.5" customHeight="1">
      <c r="A280" s="44" t="s">
        <v>391</v>
      </c>
      <c r="B280" s="81" t="s">
        <v>406</v>
      </c>
      <c r="C280" s="85" t="s">
        <v>151</v>
      </c>
      <c r="D280" s="44" t="s">
        <v>240</v>
      </c>
      <c r="E280" s="45">
        <f t="shared" si="4"/>
        <v>78</v>
      </c>
      <c r="F280" s="45">
        <v>0</v>
      </c>
      <c r="G280" s="46">
        <v>78</v>
      </c>
    </row>
    <row r="281" spans="1:7" ht="19.5" customHeight="1">
      <c r="A281" s="44" t="s">
        <v>391</v>
      </c>
      <c r="B281" s="81" t="s">
        <v>114</v>
      </c>
      <c r="C281" s="85" t="s">
        <v>151</v>
      </c>
      <c r="D281" s="44" t="s">
        <v>241</v>
      </c>
      <c r="E281" s="45">
        <f t="shared" si="4"/>
        <v>8.69</v>
      </c>
      <c r="F281" s="45">
        <v>0</v>
      </c>
      <c r="G281" s="46">
        <v>8.69</v>
      </c>
    </row>
    <row r="282" spans="1:7" ht="19.5" customHeight="1">
      <c r="A282" s="44" t="s">
        <v>36</v>
      </c>
      <c r="B282" s="81" t="s">
        <v>36</v>
      </c>
      <c r="C282" s="85" t="s">
        <v>36</v>
      </c>
      <c r="D282" s="44" t="s">
        <v>245</v>
      </c>
      <c r="E282" s="45">
        <f t="shared" si="4"/>
        <v>23.05</v>
      </c>
      <c r="F282" s="45">
        <v>23.05</v>
      </c>
      <c r="G282" s="46">
        <v>0</v>
      </c>
    </row>
    <row r="283" spans="1:7" ht="19.5" customHeight="1">
      <c r="A283" s="44" t="s">
        <v>409</v>
      </c>
      <c r="B283" s="81" t="s">
        <v>89</v>
      </c>
      <c r="C283" s="85" t="s">
        <v>151</v>
      </c>
      <c r="D283" s="44" t="s">
        <v>410</v>
      </c>
      <c r="E283" s="45">
        <f t="shared" si="4"/>
        <v>22.91</v>
      </c>
      <c r="F283" s="45">
        <v>22.91</v>
      </c>
      <c r="G283" s="46">
        <v>0</v>
      </c>
    </row>
    <row r="284" spans="1:7" ht="19.5" customHeight="1">
      <c r="A284" s="44" t="s">
        <v>409</v>
      </c>
      <c r="B284" s="81" t="s">
        <v>146</v>
      </c>
      <c r="C284" s="85" t="s">
        <v>151</v>
      </c>
      <c r="D284" s="44" t="s">
        <v>411</v>
      </c>
      <c r="E284" s="45">
        <f t="shared" si="4"/>
        <v>0.14</v>
      </c>
      <c r="F284" s="45">
        <v>0.14</v>
      </c>
      <c r="G284" s="46">
        <v>0</v>
      </c>
    </row>
    <row r="285" spans="1:7" ht="19.5" customHeight="1">
      <c r="A285" s="44" t="s">
        <v>36</v>
      </c>
      <c r="B285" s="81" t="s">
        <v>36</v>
      </c>
      <c r="C285" s="85" t="s">
        <v>36</v>
      </c>
      <c r="D285" s="44" t="s">
        <v>156</v>
      </c>
      <c r="E285" s="45">
        <f t="shared" si="4"/>
        <v>338.66999999999996</v>
      </c>
      <c r="F285" s="45">
        <v>167.04</v>
      </c>
      <c r="G285" s="46">
        <v>171.63</v>
      </c>
    </row>
    <row r="286" spans="1:7" ht="19.5" customHeight="1">
      <c r="A286" s="44" t="s">
        <v>36</v>
      </c>
      <c r="B286" s="81" t="s">
        <v>36</v>
      </c>
      <c r="C286" s="85" t="s">
        <v>36</v>
      </c>
      <c r="D286" s="44" t="s">
        <v>157</v>
      </c>
      <c r="E286" s="45">
        <f t="shared" si="4"/>
        <v>338.66999999999996</v>
      </c>
      <c r="F286" s="45">
        <v>167.04</v>
      </c>
      <c r="G286" s="46">
        <v>171.63</v>
      </c>
    </row>
    <row r="287" spans="1:7" ht="19.5" customHeight="1">
      <c r="A287" s="44" t="s">
        <v>36</v>
      </c>
      <c r="B287" s="81" t="s">
        <v>36</v>
      </c>
      <c r="C287" s="85" t="s">
        <v>36</v>
      </c>
      <c r="D287" s="44" t="s">
        <v>380</v>
      </c>
      <c r="E287" s="45">
        <f t="shared" si="4"/>
        <v>167.04</v>
      </c>
      <c r="F287" s="45">
        <v>167.04</v>
      </c>
      <c r="G287" s="46">
        <v>0</v>
      </c>
    </row>
    <row r="288" spans="1:7" ht="19.5" customHeight="1">
      <c r="A288" s="44" t="s">
        <v>381</v>
      </c>
      <c r="B288" s="81" t="s">
        <v>89</v>
      </c>
      <c r="C288" s="85" t="s">
        <v>158</v>
      </c>
      <c r="D288" s="44" t="s">
        <v>382</v>
      </c>
      <c r="E288" s="45">
        <f t="shared" si="4"/>
        <v>54.25</v>
      </c>
      <c r="F288" s="45">
        <v>54.25</v>
      </c>
      <c r="G288" s="46">
        <v>0</v>
      </c>
    </row>
    <row r="289" spans="1:7" ht="19.5" customHeight="1">
      <c r="A289" s="44" t="s">
        <v>381</v>
      </c>
      <c r="B289" s="81" t="s">
        <v>94</v>
      </c>
      <c r="C289" s="85" t="s">
        <v>158</v>
      </c>
      <c r="D289" s="44" t="s">
        <v>383</v>
      </c>
      <c r="E289" s="45">
        <f t="shared" si="4"/>
        <v>1.46</v>
      </c>
      <c r="F289" s="45">
        <v>1.46</v>
      </c>
      <c r="G289" s="46">
        <v>0</v>
      </c>
    </row>
    <row r="290" spans="1:7" ht="19.5" customHeight="1">
      <c r="A290" s="44" t="s">
        <v>381</v>
      </c>
      <c r="B290" s="81" t="s">
        <v>162</v>
      </c>
      <c r="C290" s="85" t="s">
        <v>158</v>
      </c>
      <c r="D290" s="44" t="s">
        <v>415</v>
      </c>
      <c r="E290" s="45">
        <f t="shared" si="4"/>
        <v>41.68</v>
      </c>
      <c r="F290" s="45">
        <v>41.68</v>
      </c>
      <c r="G290" s="46">
        <v>0</v>
      </c>
    </row>
    <row r="291" spans="1:7" ht="19.5" customHeight="1">
      <c r="A291" s="44" t="s">
        <v>381</v>
      </c>
      <c r="B291" s="81" t="s">
        <v>83</v>
      </c>
      <c r="C291" s="85" t="s">
        <v>158</v>
      </c>
      <c r="D291" s="44" t="s">
        <v>385</v>
      </c>
      <c r="E291" s="45">
        <f t="shared" si="4"/>
        <v>21.23</v>
      </c>
      <c r="F291" s="45">
        <v>21.23</v>
      </c>
      <c r="G291" s="46">
        <v>0</v>
      </c>
    </row>
    <row r="292" spans="1:7" ht="19.5" customHeight="1">
      <c r="A292" s="44" t="s">
        <v>381</v>
      </c>
      <c r="B292" s="81" t="s">
        <v>146</v>
      </c>
      <c r="C292" s="85" t="s">
        <v>158</v>
      </c>
      <c r="D292" s="44" t="s">
        <v>418</v>
      </c>
      <c r="E292" s="45">
        <f t="shared" si="4"/>
        <v>10.62</v>
      </c>
      <c r="F292" s="45">
        <v>10.62</v>
      </c>
      <c r="G292" s="46">
        <v>0</v>
      </c>
    </row>
    <row r="293" spans="1:7" ht="19.5" customHeight="1">
      <c r="A293" s="44" t="s">
        <v>381</v>
      </c>
      <c r="B293" s="81" t="s">
        <v>386</v>
      </c>
      <c r="C293" s="85" t="s">
        <v>158</v>
      </c>
      <c r="D293" s="44" t="s">
        <v>387</v>
      </c>
      <c r="E293" s="45">
        <f t="shared" si="4"/>
        <v>15.5</v>
      </c>
      <c r="F293" s="45">
        <v>15.5</v>
      </c>
      <c r="G293" s="46">
        <v>0</v>
      </c>
    </row>
    <row r="294" spans="1:7" ht="19.5" customHeight="1">
      <c r="A294" s="44" t="s">
        <v>381</v>
      </c>
      <c r="B294" s="81" t="s">
        <v>416</v>
      </c>
      <c r="C294" s="85" t="s">
        <v>158</v>
      </c>
      <c r="D294" s="44" t="s">
        <v>417</v>
      </c>
      <c r="E294" s="45">
        <f t="shared" si="4"/>
        <v>4.5</v>
      </c>
      <c r="F294" s="45">
        <v>4.5</v>
      </c>
      <c r="G294" s="46">
        <v>0</v>
      </c>
    </row>
    <row r="295" spans="1:7" ht="19.5" customHeight="1">
      <c r="A295" s="44" t="s">
        <v>381</v>
      </c>
      <c r="B295" s="81" t="s">
        <v>389</v>
      </c>
      <c r="C295" s="85" t="s">
        <v>158</v>
      </c>
      <c r="D295" s="44" t="s">
        <v>230</v>
      </c>
      <c r="E295" s="45">
        <f t="shared" si="4"/>
        <v>17.8</v>
      </c>
      <c r="F295" s="45">
        <v>17.8</v>
      </c>
      <c r="G295" s="46">
        <v>0</v>
      </c>
    </row>
    <row r="296" spans="1:7" ht="19.5" customHeight="1">
      <c r="A296" s="44" t="s">
        <v>36</v>
      </c>
      <c r="B296" s="81" t="s">
        <v>36</v>
      </c>
      <c r="C296" s="85" t="s">
        <v>36</v>
      </c>
      <c r="D296" s="44" t="s">
        <v>390</v>
      </c>
      <c r="E296" s="45">
        <f t="shared" si="4"/>
        <v>171.63</v>
      </c>
      <c r="F296" s="45">
        <v>0</v>
      </c>
      <c r="G296" s="46">
        <v>171.63</v>
      </c>
    </row>
    <row r="297" spans="1:7" ht="19.5" customHeight="1">
      <c r="A297" s="44" t="s">
        <v>391</v>
      </c>
      <c r="B297" s="81" t="s">
        <v>146</v>
      </c>
      <c r="C297" s="85" t="s">
        <v>158</v>
      </c>
      <c r="D297" s="44" t="s">
        <v>413</v>
      </c>
      <c r="E297" s="45">
        <f t="shared" si="4"/>
        <v>12</v>
      </c>
      <c r="F297" s="45">
        <v>0</v>
      </c>
      <c r="G297" s="46">
        <v>12</v>
      </c>
    </row>
    <row r="298" spans="1:7" ht="19.5" customHeight="1">
      <c r="A298" s="44" t="s">
        <v>391</v>
      </c>
      <c r="B298" s="81" t="s">
        <v>93</v>
      </c>
      <c r="C298" s="85" t="s">
        <v>158</v>
      </c>
      <c r="D298" s="44" t="s">
        <v>396</v>
      </c>
      <c r="E298" s="45">
        <f t="shared" si="4"/>
        <v>20</v>
      </c>
      <c r="F298" s="45">
        <v>0</v>
      </c>
      <c r="G298" s="46">
        <v>20</v>
      </c>
    </row>
    <row r="299" spans="1:7" ht="19.5" customHeight="1">
      <c r="A299" s="44" t="s">
        <v>391</v>
      </c>
      <c r="B299" s="81" t="s">
        <v>389</v>
      </c>
      <c r="C299" s="85" t="s">
        <v>158</v>
      </c>
      <c r="D299" s="44" t="s">
        <v>414</v>
      </c>
      <c r="E299" s="45">
        <f t="shared" si="4"/>
        <v>114</v>
      </c>
      <c r="F299" s="45">
        <v>0</v>
      </c>
      <c r="G299" s="46">
        <v>114</v>
      </c>
    </row>
    <row r="300" spans="1:7" ht="19.5" customHeight="1">
      <c r="A300" s="44" t="s">
        <v>391</v>
      </c>
      <c r="B300" s="81" t="s">
        <v>398</v>
      </c>
      <c r="C300" s="85" t="s">
        <v>158</v>
      </c>
      <c r="D300" s="44" t="s">
        <v>236</v>
      </c>
      <c r="E300" s="45">
        <f t="shared" si="4"/>
        <v>5</v>
      </c>
      <c r="F300" s="45">
        <v>0</v>
      </c>
      <c r="G300" s="46">
        <v>5</v>
      </c>
    </row>
    <row r="301" spans="1:7" ht="19.5" customHeight="1">
      <c r="A301" s="44" t="s">
        <v>391</v>
      </c>
      <c r="B301" s="81" t="s">
        <v>399</v>
      </c>
      <c r="C301" s="85" t="s">
        <v>158</v>
      </c>
      <c r="D301" s="44" t="s">
        <v>239</v>
      </c>
      <c r="E301" s="45">
        <f t="shared" si="4"/>
        <v>3</v>
      </c>
      <c r="F301" s="45">
        <v>0</v>
      </c>
      <c r="G301" s="46">
        <v>3</v>
      </c>
    </row>
    <row r="302" spans="1:7" ht="19.5" customHeight="1">
      <c r="A302" s="44" t="s">
        <v>391</v>
      </c>
      <c r="B302" s="81" t="s">
        <v>402</v>
      </c>
      <c r="C302" s="85" t="s">
        <v>158</v>
      </c>
      <c r="D302" s="44" t="s">
        <v>403</v>
      </c>
      <c r="E302" s="45">
        <f t="shared" si="4"/>
        <v>3</v>
      </c>
      <c r="F302" s="45">
        <v>0</v>
      </c>
      <c r="G302" s="46">
        <v>3</v>
      </c>
    </row>
    <row r="303" spans="1:7" ht="19.5" customHeight="1">
      <c r="A303" s="44" t="s">
        <v>391</v>
      </c>
      <c r="B303" s="81" t="s">
        <v>404</v>
      </c>
      <c r="C303" s="85" t="s">
        <v>158</v>
      </c>
      <c r="D303" s="44" t="s">
        <v>405</v>
      </c>
      <c r="E303" s="45">
        <f t="shared" si="4"/>
        <v>1.63</v>
      </c>
      <c r="F303" s="45">
        <v>0</v>
      </c>
      <c r="G303" s="46">
        <v>1.63</v>
      </c>
    </row>
    <row r="304" spans="1:7" ht="19.5" customHeight="1">
      <c r="A304" s="44" t="s">
        <v>391</v>
      </c>
      <c r="B304" s="81" t="s">
        <v>406</v>
      </c>
      <c r="C304" s="85" t="s">
        <v>158</v>
      </c>
      <c r="D304" s="44" t="s">
        <v>240</v>
      </c>
      <c r="E304" s="45">
        <f t="shared" si="4"/>
        <v>13</v>
      </c>
      <c r="F304" s="45">
        <v>0</v>
      </c>
      <c r="G304" s="46">
        <v>13</v>
      </c>
    </row>
    <row r="305" spans="1:7" ht="19.5" customHeight="1">
      <c r="A305" s="44" t="s">
        <v>36</v>
      </c>
      <c r="B305" s="81" t="s">
        <v>36</v>
      </c>
      <c r="C305" s="85" t="s">
        <v>36</v>
      </c>
      <c r="D305" s="44" t="s">
        <v>159</v>
      </c>
      <c r="E305" s="45">
        <f t="shared" si="4"/>
        <v>300.5</v>
      </c>
      <c r="F305" s="45">
        <v>156.5</v>
      </c>
      <c r="G305" s="46">
        <v>144</v>
      </c>
    </row>
    <row r="306" spans="1:7" ht="19.5" customHeight="1">
      <c r="A306" s="44" t="s">
        <v>36</v>
      </c>
      <c r="B306" s="81" t="s">
        <v>36</v>
      </c>
      <c r="C306" s="85" t="s">
        <v>36</v>
      </c>
      <c r="D306" s="44" t="s">
        <v>160</v>
      </c>
      <c r="E306" s="45">
        <f t="shared" si="4"/>
        <v>300.5</v>
      </c>
      <c r="F306" s="45">
        <v>156.5</v>
      </c>
      <c r="G306" s="46">
        <v>144</v>
      </c>
    </row>
    <row r="307" spans="1:7" ht="19.5" customHeight="1">
      <c r="A307" s="44" t="s">
        <v>36</v>
      </c>
      <c r="B307" s="81" t="s">
        <v>36</v>
      </c>
      <c r="C307" s="85" t="s">
        <v>36</v>
      </c>
      <c r="D307" s="44" t="s">
        <v>380</v>
      </c>
      <c r="E307" s="45">
        <f t="shared" si="4"/>
        <v>156.5</v>
      </c>
      <c r="F307" s="45">
        <v>156.5</v>
      </c>
      <c r="G307" s="46">
        <v>0</v>
      </c>
    </row>
    <row r="308" spans="1:7" ht="19.5" customHeight="1">
      <c r="A308" s="44" t="s">
        <v>381</v>
      </c>
      <c r="B308" s="81" t="s">
        <v>89</v>
      </c>
      <c r="C308" s="85" t="s">
        <v>161</v>
      </c>
      <c r="D308" s="44" t="s">
        <v>382</v>
      </c>
      <c r="E308" s="45">
        <f t="shared" si="4"/>
        <v>55.65</v>
      </c>
      <c r="F308" s="45">
        <v>55.65</v>
      </c>
      <c r="G308" s="46">
        <v>0</v>
      </c>
    </row>
    <row r="309" spans="1:7" ht="19.5" customHeight="1">
      <c r="A309" s="44" t="s">
        <v>381</v>
      </c>
      <c r="B309" s="81" t="s">
        <v>94</v>
      </c>
      <c r="C309" s="85" t="s">
        <v>161</v>
      </c>
      <c r="D309" s="44" t="s">
        <v>383</v>
      </c>
      <c r="E309" s="45">
        <f t="shared" si="4"/>
        <v>1.02</v>
      </c>
      <c r="F309" s="45">
        <v>1.02</v>
      </c>
      <c r="G309" s="46">
        <v>0</v>
      </c>
    </row>
    <row r="310" spans="1:7" ht="19.5" customHeight="1">
      <c r="A310" s="44" t="s">
        <v>381</v>
      </c>
      <c r="B310" s="81" t="s">
        <v>162</v>
      </c>
      <c r="C310" s="85" t="s">
        <v>161</v>
      </c>
      <c r="D310" s="44" t="s">
        <v>415</v>
      </c>
      <c r="E310" s="45">
        <f t="shared" si="4"/>
        <v>47.63</v>
      </c>
      <c r="F310" s="45">
        <v>47.63</v>
      </c>
      <c r="G310" s="46">
        <v>0</v>
      </c>
    </row>
    <row r="311" spans="1:7" ht="19.5" customHeight="1">
      <c r="A311" s="44" t="s">
        <v>381</v>
      </c>
      <c r="B311" s="81" t="s">
        <v>83</v>
      </c>
      <c r="C311" s="85" t="s">
        <v>161</v>
      </c>
      <c r="D311" s="44" t="s">
        <v>385</v>
      </c>
      <c r="E311" s="45">
        <f t="shared" si="4"/>
        <v>19</v>
      </c>
      <c r="F311" s="45">
        <v>19</v>
      </c>
      <c r="G311" s="46">
        <v>0</v>
      </c>
    </row>
    <row r="312" spans="1:7" ht="19.5" customHeight="1">
      <c r="A312" s="44" t="s">
        <v>381</v>
      </c>
      <c r="B312" s="81" t="s">
        <v>146</v>
      </c>
      <c r="C312" s="85" t="s">
        <v>161</v>
      </c>
      <c r="D312" s="44" t="s">
        <v>418</v>
      </c>
      <c r="E312" s="45">
        <f t="shared" si="4"/>
        <v>10</v>
      </c>
      <c r="F312" s="45">
        <v>10</v>
      </c>
      <c r="G312" s="46">
        <v>0</v>
      </c>
    </row>
    <row r="313" spans="1:7" ht="19.5" customHeight="1">
      <c r="A313" s="44" t="s">
        <v>381</v>
      </c>
      <c r="B313" s="81" t="s">
        <v>386</v>
      </c>
      <c r="C313" s="85" t="s">
        <v>161</v>
      </c>
      <c r="D313" s="44" t="s">
        <v>387</v>
      </c>
      <c r="E313" s="45">
        <f t="shared" si="4"/>
        <v>10</v>
      </c>
      <c r="F313" s="45">
        <v>10</v>
      </c>
      <c r="G313" s="46">
        <v>0</v>
      </c>
    </row>
    <row r="314" spans="1:7" ht="19.5" customHeight="1">
      <c r="A314" s="44" t="s">
        <v>381</v>
      </c>
      <c r="B314" s="81" t="s">
        <v>389</v>
      </c>
      <c r="C314" s="85" t="s">
        <v>161</v>
      </c>
      <c r="D314" s="44" t="s">
        <v>230</v>
      </c>
      <c r="E314" s="45">
        <f t="shared" si="4"/>
        <v>13.2</v>
      </c>
      <c r="F314" s="45">
        <v>13.2</v>
      </c>
      <c r="G314" s="46">
        <v>0</v>
      </c>
    </row>
    <row r="315" spans="1:7" ht="19.5" customHeight="1">
      <c r="A315" s="44" t="s">
        <v>36</v>
      </c>
      <c r="B315" s="81" t="s">
        <v>36</v>
      </c>
      <c r="C315" s="85" t="s">
        <v>36</v>
      </c>
      <c r="D315" s="44" t="s">
        <v>390</v>
      </c>
      <c r="E315" s="45">
        <f t="shared" si="4"/>
        <v>144</v>
      </c>
      <c r="F315" s="45">
        <v>0</v>
      </c>
      <c r="G315" s="46">
        <v>144</v>
      </c>
    </row>
    <row r="316" spans="1:7" ht="19.5" customHeight="1">
      <c r="A316" s="44" t="s">
        <v>391</v>
      </c>
      <c r="B316" s="81" t="s">
        <v>146</v>
      </c>
      <c r="C316" s="85" t="s">
        <v>161</v>
      </c>
      <c r="D316" s="44" t="s">
        <v>413</v>
      </c>
      <c r="E316" s="45">
        <f t="shared" si="4"/>
        <v>38</v>
      </c>
      <c r="F316" s="45">
        <v>0</v>
      </c>
      <c r="G316" s="46">
        <v>38</v>
      </c>
    </row>
    <row r="317" spans="1:7" ht="19.5" customHeight="1">
      <c r="A317" s="44" t="s">
        <v>391</v>
      </c>
      <c r="B317" s="81" t="s">
        <v>93</v>
      </c>
      <c r="C317" s="85" t="s">
        <v>161</v>
      </c>
      <c r="D317" s="44" t="s">
        <v>396</v>
      </c>
      <c r="E317" s="45">
        <f t="shared" si="4"/>
        <v>72.2</v>
      </c>
      <c r="F317" s="45">
        <v>0</v>
      </c>
      <c r="G317" s="46">
        <v>72.2</v>
      </c>
    </row>
    <row r="318" spans="1:7" ht="19.5" customHeight="1">
      <c r="A318" s="44" t="s">
        <v>391</v>
      </c>
      <c r="B318" s="81" t="s">
        <v>398</v>
      </c>
      <c r="C318" s="85" t="s">
        <v>161</v>
      </c>
      <c r="D318" s="44" t="s">
        <v>236</v>
      </c>
      <c r="E318" s="45">
        <f t="shared" si="4"/>
        <v>32</v>
      </c>
      <c r="F318" s="45">
        <v>0</v>
      </c>
      <c r="G318" s="46">
        <v>32</v>
      </c>
    </row>
    <row r="319" spans="1:7" ht="19.5" customHeight="1">
      <c r="A319" s="44" t="s">
        <v>391</v>
      </c>
      <c r="B319" s="81" t="s">
        <v>399</v>
      </c>
      <c r="C319" s="85" t="s">
        <v>161</v>
      </c>
      <c r="D319" s="44" t="s">
        <v>239</v>
      </c>
      <c r="E319" s="45">
        <f t="shared" si="4"/>
        <v>1.8</v>
      </c>
      <c r="F319" s="45">
        <v>0</v>
      </c>
      <c r="G319" s="46">
        <v>1.8</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210"/>
  <sheetViews>
    <sheetView showGridLines="0" showZeros="0" zoomScalePageLayoutView="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29"/>
      <c r="B1" s="30"/>
      <c r="C1" s="30"/>
      <c r="D1" s="30"/>
      <c r="E1" s="30"/>
      <c r="F1" s="72" t="s">
        <v>421</v>
      </c>
    </row>
    <row r="2" spans="1:6" ht="19.5" customHeight="1">
      <c r="A2" s="118" t="s">
        <v>422</v>
      </c>
      <c r="B2" s="118"/>
      <c r="C2" s="118"/>
      <c r="D2" s="118"/>
      <c r="E2" s="118"/>
      <c r="F2" s="118"/>
    </row>
    <row r="3" spans="1:6" ht="19.5" customHeight="1">
      <c r="A3" s="33" t="s">
        <v>0</v>
      </c>
      <c r="B3" s="34"/>
      <c r="C3" s="34"/>
      <c r="D3" s="80"/>
      <c r="E3" s="80"/>
      <c r="F3" s="2" t="s">
        <v>3</v>
      </c>
    </row>
    <row r="4" spans="1:6" ht="19.5" customHeight="1">
      <c r="A4" s="126" t="s">
        <v>67</v>
      </c>
      <c r="B4" s="127"/>
      <c r="C4" s="128"/>
      <c r="D4" s="172" t="s">
        <v>68</v>
      </c>
      <c r="E4" s="165" t="s">
        <v>423</v>
      </c>
      <c r="F4" s="132" t="s">
        <v>70</v>
      </c>
    </row>
    <row r="5" spans="1:6" ht="19.5" customHeight="1">
      <c r="A5" s="40" t="s">
        <v>77</v>
      </c>
      <c r="B5" s="39" t="s">
        <v>78</v>
      </c>
      <c r="C5" s="41" t="s">
        <v>79</v>
      </c>
      <c r="D5" s="173"/>
      <c r="E5" s="165"/>
      <c r="F5" s="132"/>
    </row>
    <row r="6" spans="1:6" ht="19.5" customHeight="1">
      <c r="A6" s="81" t="s">
        <v>36</v>
      </c>
      <c r="B6" s="81" t="s">
        <v>36</v>
      </c>
      <c r="C6" s="81" t="s">
        <v>36</v>
      </c>
      <c r="D6" s="86" t="s">
        <v>36</v>
      </c>
      <c r="E6" s="86" t="s">
        <v>57</v>
      </c>
      <c r="F6" s="87">
        <v>26874.28</v>
      </c>
    </row>
    <row r="7" spans="1:6" ht="19.5" customHeight="1">
      <c r="A7" s="81" t="s">
        <v>36</v>
      </c>
      <c r="B7" s="81" t="s">
        <v>36</v>
      </c>
      <c r="C7" s="81" t="s">
        <v>36</v>
      </c>
      <c r="D7" s="86" t="s">
        <v>36</v>
      </c>
      <c r="E7" s="86" t="s">
        <v>80</v>
      </c>
      <c r="F7" s="87">
        <v>7521.74</v>
      </c>
    </row>
    <row r="8" spans="1:6" ht="19.5" customHeight="1">
      <c r="A8" s="81" t="s">
        <v>36</v>
      </c>
      <c r="B8" s="81" t="s">
        <v>36</v>
      </c>
      <c r="C8" s="81" t="s">
        <v>36</v>
      </c>
      <c r="D8" s="86" t="s">
        <v>36</v>
      </c>
      <c r="E8" s="86" t="s">
        <v>81</v>
      </c>
      <c r="F8" s="87">
        <v>7521.74</v>
      </c>
    </row>
    <row r="9" spans="1:6" ht="19.5" customHeight="1">
      <c r="A9" s="81" t="s">
        <v>36</v>
      </c>
      <c r="B9" s="81" t="s">
        <v>36</v>
      </c>
      <c r="C9" s="81" t="s">
        <v>36</v>
      </c>
      <c r="D9" s="86" t="s">
        <v>36</v>
      </c>
      <c r="E9" s="86" t="s">
        <v>99</v>
      </c>
      <c r="F9" s="87">
        <v>4956.52</v>
      </c>
    </row>
    <row r="10" spans="1:6" ht="19.5" customHeight="1">
      <c r="A10" s="81" t="s">
        <v>97</v>
      </c>
      <c r="B10" s="81" t="s">
        <v>89</v>
      </c>
      <c r="C10" s="81" t="s">
        <v>94</v>
      </c>
      <c r="D10" s="86" t="s">
        <v>85</v>
      </c>
      <c r="E10" s="86" t="s">
        <v>424</v>
      </c>
      <c r="F10" s="87">
        <v>255</v>
      </c>
    </row>
    <row r="11" spans="1:6" ht="19.5" customHeight="1">
      <c r="A11" s="81" t="s">
        <v>97</v>
      </c>
      <c r="B11" s="81" t="s">
        <v>89</v>
      </c>
      <c r="C11" s="81" t="s">
        <v>94</v>
      </c>
      <c r="D11" s="86" t="s">
        <v>85</v>
      </c>
      <c r="E11" s="86" t="s">
        <v>425</v>
      </c>
      <c r="F11" s="87">
        <v>60</v>
      </c>
    </row>
    <row r="12" spans="1:6" ht="19.5" customHeight="1">
      <c r="A12" s="81" t="s">
        <v>97</v>
      </c>
      <c r="B12" s="81" t="s">
        <v>89</v>
      </c>
      <c r="C12" s="81" t="s">
        <v>94</v>
      </c>
      <c r="D12" s="86" t="s">
        <v>85</v>
      </c>
      <c r="E12" s="86" t="s">
        <v>426</v>
      </c>
      <c r="F12" s="87">
        <v>60</v>
      </c>
    </row>
    <row r="13" spans="1:6" ht="19.5" customHeight="1">
      <c r="A13" s="81" t="s">
        <v>97</v>
      </c>
      <c r="B13" s="81" t="s">
        <v>89</v>
      </c>
      <c r="C13" s="81" t="s">
        <v>94</v>
      </c>
      <c r="D13" s="86" t="s">
        <v>85</v>
      </c>
      <c r="E13" s="86" t="s">
        <v>427</v>
      </c>
      <c r="F13" s="87">
        <v>183.22</v>
      </c>
    </row>
    <row r="14" spans="1:6" ht="19.5" customHeight="1">
      <c r="A14" s="81" t="s">
        <v>97</v>
      </c>
      <c r="B14" s="81" t="s">
        <v>89</v>
      </c>
      <c r="C14" s="81" t="s">
        <v>94</v>
      </c>
      <c r="D14" s="86" t="s">
        <v>85</v>
      </c>
      <c r="E14" s="86" t="s">
        <v>428</v>
      </c>
      <c r="F14" s="87">
        <v>26</v>
      </c>
    </row>
    <row r="15" spans="1:6" ht="19.5" customHeight="1">
      <c r="A15" s="81" t="s">
        <v>97</v>
      </c>
      <c r="B15" s="81" t="s">
        <v>89</v>
      </c>
      <c r="C15" s="81" t="s">
        <v>94</v>
      </c>
      <c r="D15" s="86" t="s">
        <v>85</v>
      </c>
      <c r="E15" s="86" t="s">
        <v>429</v>
      </c>
      <c r="F15" s="87">
        <v>70</v>
      </c>
    </row>
    <row r="16" spans="1:6" ht="19.5" customHeight="1">
      <c r="A16" s="81" t="s">
        <v>97</v>
      </c>
      <c r="B16" s="81" t="s">
        <v>89</v>
      </c>
      <c r="C16" s="81" t="s">
        <v>94</v>
      </c>
      <c r="D16" s="86" t="s">
        <v>85</v>
      </c>
      <c r="E16" s="86" t="s">
        <v>430</v>
      </c>
      <c r="F16" s="87">
        <v>11</v>
      </c>
    </row>
    <row r="17" spans="1:6" ht="19.5" customHeight="1">
      <c r="A17" s="81" t="s">
        <v>97</v>
      </c>
      <c r="B17" s="81" t="s">
        <v>89</v>
      </c>
      <c r="C17" s="81" t="s">
        <v>94</v>
      </c>
      <c r="D17" s="86" t="s">
        <v>85</v>
      </c>
      <c r="E17" s="86" t="s">
        <v>431</v>
      </c>
      <c r="F17" s="87">
        <v>1124</v>
      </c>
    </row>
    <row r="18" spans="1:6" ht="19.5" customHeight="1">
      <c r="A18" s="81" t="s">
        <v>97</v>
      </c>
      <c r="B18" s="81" t="s">
        <v>89</v>
      </c>
      <c r="C18" s="81" t="s">
        <v>94</v>
      </c>
      <c r="D18" s="86" t="s">
        <v>85</v>
      </c>
      <c r="E18" s="86" t="s">
        <v>432</v>
      </c>
      <c r="F18" s="87">
        <v>40</v>
      </c>
    </row>
    <row r="19" spans="1:6" ht="19.5" customHeight="1">
      <c r="A19" s="81" t="s">
        <v>97</v>
      </c>
      <c r="B19" s="81" t="s">
        <v>89</v>
      </c>
      <c r="C19" s="81" t="s">
        <v>94</v>
      </c>
      <c r="D19" s="86" t="s">
        <v>85</v>
      </c>
      <c r="E19" s="86" t="s">
        <v>433</v>
      </c>
      <c r="F19" s="87">
        <v>62</v>
      </c>
    </row>
    <row r="20" spans="1:6" ht="19.5" customHeight="1">
      <c r="A20" s="81" t="s">
        <v>97</v>
      </c>
      <c r="B20" s="81" t="s">
        <v>89</v>
      </c>
      <c r="C20" s="81" t="s">
        <v>94</v>
      </c>
      <c r="D20" s="86" t="s">
        <v>85</v>
      </c>
      <c r="E20" s="86" t="s">
        <v>434</v>
      </c>
      <c r="F20" s="87">
        <v>40</v>
      </c>
    </row>
    <row r="21" spans="1:6" ht="19.5" customHeight="1">
      <c r="A21" s="81" t="s">
        <v>97</v>
      </c>
      <c r="B21" s="81" t="s">
        <v>89</v>
      </c>
      <c r="C21" s="81" t="s">
        <v>94</v>
      </c>
      <c r="D21" s="86" t="s">
        <v>85</v>
      </c>
      <c r="E21" s="86" t="s">
        <v>435</v>
      </c>
      <c r="F21" s="87">
        <v>50</v>
      </c>
    </row>
    <row r="22" spans="1:6" ht="19.5" customHeight="1">
      <c r="A22" s="81" t="s">
        <v>97</v>
      </c>
      <c r="B22" s="81" t="s">
        <v>89</v>
      </c>
      <c r="C22" s="81" t="s">
        <v>94</v>
      </c>
      <c r="D22" s="86" t="s">
        <v>85</v>
      </c>
      <c r="E22" s="86" t="s">
        <v>436</v>
      </c>
      <c r="F22" s="87">
        <v>30</v>
      </c>
    </row>
    <row r="23" spans="1:6" ht="19.5" customHeight="1">
      <c r="A23" s="81" t="s">
        <v>97</v>
      </c>
      <c r="B23" s="81" t="s">
        <v>89</v>
      </c>
      <c r="C23" s="81" t="s">
        <v>94</v>
      </c>
      <c r="D23" s="86" t="s">
        <v>85</v>
      </c>
      <c r="E23" s="86" t="s">
        <v>437</v>
      </c>
      <c r="F23" s="87">
        <v>20</v>
      </c>
    </row>
    <row r="24" spans="1:6" ht="19.5" customHeight="1">
      <c r="A24" s="81" t="s">
        <v>97</v>
      </c>
      <c r="B24" s="81" t="s">
        <v>89</v>
      </c>
      <c r="C24" s="81" t="s">
        <v>94</v>
      </c>
      <c r="D24" s="86" t="s">
        <v>85</v>
      </c>
      <c r="E24" s="86" t="s">
        <v>438</v>
      </c>
      <c r="F24" s="87">
        <v>40</v>
      </c>
    </row>
    <row r="25" spans="1:6" ht="19.5" customHeight="1">
      <c r="A25" s="81" t="s">
        <v>97</v>
      </c>
      <c r="B25" s="81" t="s">
        <v>89</v>
      </c>
      <c r="C25" s="81" t="s">
        <v>94</v>
      </c>
      <c r="D25" s="86" t="s">
        <v>85</v>
      </c>
      <c r="E25" s="86" t="s">
        <v>439</v>
      </c>
      <c r="F25" s="87">
        <v>50</v>
      </c>
    </row>
    <row r="26" spans="1:6" ht="19.5" customHeight="1">
      <c r="A26" s="81" t="s">
        <v>97</v>
      </c>
      <c r="B26" s="81" t="s">
        <v>89</v>
      </c>
      <c r="C26" s="81" t="s">
        <v>94</v>
      </c>
      <c r="D26" s="86" t="s">
        <v>85</v>
      </c>
      <c r="E26" s="86" t="s">
        <v>440</v>
      </c>
      <c r="F26" s="87">
        <v>96</v>
      </c>
    </row>
    <row r="27" spans="1:6" ht="19.5" customHeight="1">
      <c r="A27" s="81" t="s">
        <v>97</v>
      </c>
      <c r="B27" s="81" t="s">
        <v>89</v>
      </c>
      <c r="C27" s="81" t="s">
        <v>94</v>
      </c>
      <c r="D27" s="86" t="s">
        <v>85</v>
      </c>
      <c r="E27" s="86" t="s">
        <v>441</v>
      </c>
      <c r="F27" s="87">
        <v>20</v>
      </c>
    </row>
    <row r="28" spans="1:6" ht="19.5" customHeight="1">
      <c r="A28" s="81" t="s">
        <v>97</v>
      </c>
      <c r="B28" s="81" t="s">
        <v>89</v>
      </c>
      <c r="C28" s="81" t="s">
        <v>94</v>
      </c>
      <c r="D28" s="86" t="s">
        <v>85</v>
      </c>
      <c r="E28" s="86" t="s">
        <v>442</v>
      </c>
      <c r="F28" s="87">
        <v>25</v>
      </c>
    </row>
    <row r="29" spans="1:6" ht="19.5" customHeight="1">
      <c r="A29" s="81" t="s">
        <v>97</v>
      </c>
      <c r="B29" s="81" t="s">
        <v>89</v>
      </c>
      <c r="C29" s="81" t="s">
        <v>94</v>
      </c>
      <c r="D29" s="86" t="s">
        <v>85</v>
      </c>
      <c r="E29" s="86" t="s">
        <v>443</v>
      </c>
      <c r="F29" s="87">
        <v>26</v>
      </c>
    </row>
    <row r="30" spans="1:6" ht="19.5" customHeight="1">
      <c r="A30" s="81" t="s">
        <v>97</v>
      </c>
      <c r="B30" s="81" t="s">
        <v>89</v>
      </c>
      <c r="C30" s="81" t="s">
        <v>94</v>
      </c>
      <c r="D30" s="86" t="s">
        <v>85</v>
      </c>
      <c r="E30" s="86" t="s">
        <v>444</v>
      </c>
      <c r="F30" s="87">
        <v>25</v>
      </c>
    </row>
    <row r="31" spans="1:6" ht="19.5" customHeight="1">
      <c r="A31" s="81" t="s">
        <v>97</v>
      </c>
      <c r="B31" s="81" t="s">
        <v>89</v>
      </c>
      <c r="C31" s="81" t="s">
        <v>94</v>
      </c>
      <c r="D31" s="86" t="s">
        <v>85</v>
      </c>
      <c r="E31" s="86" t="s">
        <v>445</v>
      </c>
      <c r="F31" s="87">
        <v>1700</v>
      </c>
    </row>
    <row r="32" spans="1:6" ht="19.5" customHeight="1">
      <c r="A32" s="81" t="s">
        <v>97</v>
      </c>
      <c r="B32" s="81" t="s">
        <v>89</v>
      </c>
      <c r="C32" s="81" t="s">
        <v>94</v>
      </c>
      <c r="D32" s="86" t="s">
        <v>85</v>
      </c>
      <c r="E32" s="86" t="s">
        <v>446</v>
      </c>
      <c r="F32" s="87">
        <v>600</v>
      </c>
    </row>
    <row r="33" spans="1:6" ht="19.5" customHeight="1">
      <c r="A33" s="81" t="s">
        <v>97</v>
      </c>
      <c r="B33" s="81" t="s">
        <v>89</v>
      </c>
      <c r="C33" s="81" t="s">
        <v>94</v>
      </c>
      <c r="D33" s="86" t="s">
        <v>85</v>
      </c>
      <c r="E33" s="86" t="s">
        <v>447</v>
      </c>
      <c r="F33" s="87">
        <v>90</v>
      </c>
    </row>
    <row r="34" spans="1:6" ht="19.5" customHeight="1">
      <c r="A34" s="81" t="s">
        <v>97</v>
      </c>
      <c r="B34" s="81" t="s">
        <v>89</v>
      </c>
      <c r="C34" s="81" t="s">
        <v>94</v>
      </c>
      <c r="D34" s="86" t="s">
        <v>85</v>
      </c>
      <c r="E34" s="86" t="s">
        <v>448</v>
      </c>
      <c r="F34" s="87">
        <v>253.3</v>
      </c>
    </row>
    <row r="35" spans="1:6" ht="19.5" customHeight="1">
      <c r="A35" s="81" t="s">
        <v>36</v>
      </c>
      <c r="B35" s="81" t="s">
        <v>36</v>
      </c>
      <c r="C35" s="81" t="s">
        <v>36</v>
      </c>
      <c r="D35" s="86" t="s">
        <v>36</v>
      </c>
      <c r="E35" s="86" t="s">
        <v>100</v>
      </c>
      <c r="F35" s="87">
        <v>2565.22</v>
      </c>
    </row>
    <row r="36" spans="1:6" ht="19.5" customHeight="1">
      <c r="A36" s="81" t="s">
        <v>97</v>
      </c>
      <c r="B36" s="81" t="s">
        <v>84</v>
      </c>
      <c r="C36" s="81" t="s">
        <v>94</v>
      </c>
      <c r="D36" s="86" t="s">
        <v>85</v>
      </c>
      <c r="E36" s="86" t="s">
        <v>449</v>
      </c>
      <c r="F36" s="87">
        <v>2565.22</v>
      </c>
    </row>
    <row r="37" spans="1:6" ht="19.5" customHeight="1">
      <c r="A37" s="81" t="s">
        <v>36</v>
      </c>
      <c r="B37" s="81" t="s">
        <v>36</v>
      </c>
      <c r="C37" s="81" t="s">
        <v>36</v>
      </c>
      <c r="D37" s="86" t="s">
        <v>36</v>
      </c>
      <c r="E37" s="86" t="s">
        <v>104</v>
      </c>
      <c r="F37" s="87">
        <v>1261.2</v>
      </c>
    </row>
    <row r="38" spans="1:6" ht="19.5" customHeight="1">
      <c r="A38" s="81" t="s">
        <v>36</v>
      </c>
      <c r="B38" s="81" t="s">
        <v>36</v>
      </c>
      <c r="C38" s="81" t="s">
        <v>36</v>
      </c>
      <c r="D38" s="86" t="s">
        <v>36</v>
      </c>
      <c r="E38" s="86" t="s">
        <v>105</v>
      </c>
      <c r="F38" s="87">
        <v>1261.2</v>
      </c>
    </row>
    <row r="39" spans="1:6" ht="19.5" customHeight="1">
      <c r="A39" s="81" t="s">
        <v>36</v>
      </c>
      <c r="B39" s="81" t="s">
        <v>36</v>
      </c>
      <c r="C39" s="81" t="s">
        <v>36</v>
      </c>
      <c r="D39" s="86" t="s">
        <v>36</v>
      </c>
      <c r="E39" s="86" t="s">
        <v>108</v>
      </c>
      <c r="F39" s="87">
        <v>1261.2</v>
      </c>
    </row>
    <row r="40" spans="1:6" ht="19.5" customHeight="1">
      <c r="A40" s="81" t="s">
        <v>97</v>
      </c>
      <c r="B40" s="81" t="s">
        <v>93</v>
      </c>
      <c r="C40" s="81" t="s">
        <v>94</v>
      </c>
      <c r="D40" s="86" t="s">
        <v>106</v>
      </c>
      <c r="E40" s="86" t="s">
        <v>450</v>
      </c>
      <c r="F40" s="87">
        <v>98</v>
      </c>
    </row>
    <row r="41" spans="1:6" ht="19.5" customHeight="1">
      <c r="A41" s="81" t="s">
        <v>97</v>
      </c>
      <c r="B41" s="81" t="s">
        <v>93</v>
      </c>
      <c r="C41" s="81" t="s">
        <v>94</v>
      </c>
      <c r="D41" s="86" t="s">
        <v>106</v>
      </c>
      <c r="E41" s="86" t="s">
        <v>451</v>
      </c>
      <c r="F41" s="87">
        <v>42</v>
      </c>
    </row>
    <row r="42" spans="1:6" ht="19.5" customHeight="1">
      <c r="A42" s="81" t="s">
        <v>97</v>
      </c>
      <c r="B42" s="81" t="s">
        <v>93</v>
      </c>
      <c r="C42" s="81" t="s">
        <v>94</v>
      </c>
      <c r="D42" s="86" t="s">
        <v>106</v>
      </c>
      <c r="E42" s="86" t="s">
        <v>452</v>
      </c>
      <c r="F42" s="87">
        <v>110.93</v>
      </c>
    </row>
    <row r="43" spans="1:6" ht="19.5" customHeight="1">
      <c r="A43" s="81" t="s">
        <v>97</v>
      </c>
      <c r="B43" s="81" t="s">
        <v>93</v>
      </c>
      <c r="C43" s="81" t="s">
        <v>94</v>
      </c>
      <c r="D43" s="86" t="s">
        <v>106</v>
      </c>
      <c r="E43" s="86" t="s">
        <v>453</v>
      </c>
      <c r="F43" s="87">
        <v>28.6</v>
      </c>
    </row>
    <row r="44" spans="1:6" ht="19.5" customHeight="1">
      <c r="A44" s="81" t="s">
        <v>97</v>
      </c>
      <c r="B44" s="81" t="s">
        <v>93</v>
      </c>
      <c r="C44" s="81" t="s">
        <v>94</v>
      </c>
      <c r="D44" s="86" t="s">
        <v>106</v>
      </c>
      <c r="E44" s="86" t="s">
        <v>454</v>
      </c>
      <c r="F44" s="87">
        <v>98</v>
      </c>
    </row>
    <row r="45" spans="1:6" ht="19.5" customHeight="1">
      <c r="A45" s="81" t="s">
        <v>97</v>
      </c>
      <c r="B45" s="81" t="s">
        <v>93</v>
      </c>
      <c r="C45" s="81" t="s">
        <v>94</v>
      </c>
      <c r="D45" s="86" t="s">
        <v>106</v>
      </c>
      <c r="E45" s="86" t="s">
        <v>455</v>
      </c>
      <c r="F45" s="87">
        <v>31.54</v>
      </c>
    </row>
    <row r="46" spans="1:6" ht="19.5" customHeight="1">
      <c r="A46" s="81" t="s">
        <v>97</v>
      </c>
      <c r="B46" s="81" t="s">
        <v>93</v>
      </c>
      <c r="C46" s="81" t="s">
        <v>94</v>
      </c>
      <c r="D46" s="86" t="s">
        <v>106</v>
      </c>
      <c r="E46" s="86" t="s">
        <v>456</v>
      </c>
      <c r="F46" s="87">
        <v>81.2</v>
      </c>
    </row>
    <row r="47" spans="1:6" ht="19.5" customHeight="1">
      <c r="A47" s="81" t="s">
        <v>97</v>
      </c>
      <c r="B47" s="81" t="s">
        <v>93</v>
      </c>
      <c r="C47" s="81" t="s">
        <v>94</v>
      </c>
      <c r="D47" s="86" t="s">
        <v>106</v>
      </c>
      <c r="E47" s="86" t="s">
        <v>457</v>
      </c>
      <c r="F47" s="87">
        <v>183.96</v>
      </c>
    </row>
    <row r="48" spans="1:6" ht="19.5" customHeight="1">
      <c r="A48" s="81" t="s">
        <v>97</v>
      </c>
      <c r="B48" s="81" t="s">
        <v>93</v>
      </c>
      <c r="C48" s="81" t="s">
        <v>94</v>
      </c>
      <c r="D48" s="86" t="s">
        <v>106</v>
      </c>
      <c r="E48" s="86" t="s">
        <v>458</v>
      </c>
      <c r="F48" s="87">
        <v>159</v>
      </c>
    </row>
    <row r="49" spans="1:6" ht="19.5" customHeight="1">
      <c r="A49" s="81" t="s">
        <v>97</v>
      </c>
      <c r="B49" s="81" t="s">
        <v>93</v>
      </c>
      <c r="C49" s="81" t="s">
        <v>94</v>
      </c>
      <c r="D49" s="86" t="s">
        <v>106</v>
      </c>
      <c r="E49" s="86" t="s">
        <v>459</v>
      </c>
      <c r="F49" s="87">
        <v>334.77</v>
      </c>
    </row>
    <row r="50" spans="1:6" ht="19.5" customHeight="1">
      <c r="A50" s="81" t="s">
        <v>97</v>
      </c>
      <c r="B50" s="81" t="s">
        <v>93</v>
      </c>
      <c r="C50" s="81" t="s">
        <v>94</v>
      </c>
      <c r="D50" s="86" t="s">
        <v>106</v>
      </c>
      <c r="E50" s="86" t="s">
        <v>460</v>
      </c>
      <c r="F50" s="87">
        <v>93.2</v>
      </c>
    </row>
    <row r="51" spans="1:6" ht="19.5" customHeight="1">
      <c r="A51" s="81" t="s">
        <v>36</v>
      </c>
      <c r="B51" s="81" t="s">
        <v>36</v>
      </c>
      <c r="C51" s="81" t="s">
        <v>36</v>
      </c>
      <c r="D51" s="86" t="s">
        <v>36</v>
      </c>
      <c r="E51" s="86" t="s">
        <v>109</v>
      </c>
      <c r="F51" s="87">
        <v>1505</v>
      </c>
    </row>
    <row r="52" spans="1:6" ht="19.5" customHeight="1">
      <c r="A52" s="81" t="s">
        <v>36</v>
      </c>
      <c r="B52" s="81" t="s">
        <v>36</v>
      </c>
      <c r="C52" s="81" t="s">
        <v>36</v>
      </c>
      <c r="D52" s="86" t="s">
        <v>36</v>
      </c>
      <c r="E52" s="86" t="s">
        <v>110</v>
      </c>
      <c r="F52" s="87">
        <v>1505</v>
      </c>
    </row>
    <row r="53" spans="1:6" ht="19.5" customHeight="1">
      <c r="A53" s="81" t="s">
        <v>36</v>
      </c>
      <c r="B53" s="81" t="s">
        <v>36</v>
      </c>
      <c r="C53" s="81" t="s">
        <v>36</v>
      </c>
      <c r="D53" s="86" t="s">
        <v>36</v>
      </c>
      <c r="E53" s="86" t="s">
        <v>113</v>
      </c>
      <c r="F53" s="87">
        <v>981.05</v>
      </c>
    </row>
    <row r="54" spans="1:6" ht="19.5" customHeight="1">
      <c r="A54" s="81" t="s">
        <v>97</v>
      </c>
      <c r="B54" s="81" t="s">
        <v>89</v>
      </c>
      <c r="C54" s="81" t="s">
        <v>84</v>
      </c>
      <c r="D54" s="86" t="s">
        <v>111</v>
      </c>
      <c r="E54" s="86" t="s">
        <v>461</v>
      </c>
      <c r="F54" s="87">
        <v>184.05</v>
      </c>
    </row>
    <row r="55" spans="1:6" ht="19.5" customHeight="1">
      <c r="A55" s="81" t="s">
        <v>97</v>
      </c>
      <c r="B55" s="81" t="s">
        <v>89</v>
      </c>
      <c r="C55" s="81" t="s">
        <v>84</v>
      </c>
      <c r="D55" s="86" t="s">
        <v>111</v>
      </c>
      <c r="E55" s="86" t="s">
        <v>462</v>
      </c>
      <c r="F55" s="87">
        <v>48</v>
      </c>
    </row>
    <row r="56" spans="1:6" ht="19.5" customHeight="1">
      <c r="A56" s="81" t="s">
        <v>97</v>
      </c>
      <c r="B56" s="81" t="s">
        <v>89</v>
      </c>
      <c r="C56" s="81" t="s">
        <v>84</v>
      </c>
      <c r="D56" s="86" t="s">
        <v>111</v>
      </c>
      <c r="E56" s="86" t="s">
        <v>463</v>
      </c>
      <c r="F56" s="87">
        <v>439</v>
      </c>
    </row>
    <row r="57" spans="1:6" ht="19.5" customHeight="1">
      <c r="A57" s="81" t="s">
        <v>97</v>
      </c>
      <c r="B57" s="81" t="s">
        <v>89</v>
      </c>
      <c r="C57" s="81" t="s">
        <v>84</v>
      </c>
      <c r="D57" s="86" t="s">
        <v>111</v>
      </c>
      <c r="E57" s="86" t="s">
        <v>464</v>
      </c>
      <c r="F57" s="87">
        <v>120</v>
      </c>
    </row>
    <row r="58" spans="1:6" ht="19.5" customHeight="1">
      <c r="A58" s="81" t="s">
        <v>97</v>
      </c>
      <c r="B58" s="81" t="s">
        <v>89</v>
      </c>
      <c r="C58" s="81" t="s">
        <v>84</v>
      </c>
      <c r="D58" s="86" t="s">
        <v>111</v>
      </c>
      <c r="E58" s="86" t="s">
        <v>465</v>
      </c>
      <c r="F58" s="87">
        <v>140</v>
      </c>
    </row>
    <row r="59" spans="1:6" ht="19.5" customHeight="1">
      <c r="A59" s="81" t="s">
        <v>97</v>
      </c>
      <c r="B59" s="81" t="s">
        <v>89</v>
      </c>
      <c r="C59" s="81" t="s">
        <v>84</v>
      </c>
      <c r="D59" s="86" t="s">
        <v>111</v>
      </c>
      <c r="E59" s="86" t="s">
        <v>457</v>
      </c>
      <c r="F59" s="87">
        <v>50</v>
      </c>
    </row>
    <row r="60" spans="1:6" ht="19.5" customHeight="1">
      <c r="A60" s="81" t="s">
        <v>36</v>
      </c>
      <c r="B60" s="81" t="s">
        <v>36</v>
      </c>
      <c r="C60" s="81" t="s">
        <v>36</v>
      </c>
      <c r="D60" s="86" t="s">
        <v>36</v>
      </c>
      <c r="E60" s="86" t="s">
        <v>115</v>
      </c>
      <c r="F60" s="87">
        <v>523.95</v>
      </c>
    </row>
    <row r="61" spans="1:6" ht="19.5" customHeight="1">
      <c r="A61" s="81" t="s">
        <v>97</v>
      </c>
      <c r="B61" s="81" t="s">
        <v>89</v>
      </c>
      <c r="C61" s="81" t="s">
        <v>114</v>
      </c>
      <c r="D61" s="86" t="s">
        <v>111</v>
      </c>
      <c r="E61" s="86" t="s">
        <v>466</v>
      </c>
      <c r="F61" s="87">
        <v>160</v>
      </c>
    </row>
    <row r="62" spans="1:6" ht="19.5" customHeight="1">
      <c r="A62" s="81" t="s">
        <v>97</v>
      </c>
      <c r="B62" s="81" t="s">
        <v>89</v>
      </c>
      <c r="C62" s="81" t="s">
        <v>114</v>
      </c>
      <c r="D62" s="86" t="s">
        <v>111</v>
      </c>
      <c r="E62" s="86" t="s">
        <v>467</v>
      </c>
      <c r="F62" s="87">
        <v>363.95</v>
      </c>
    </row>
    <row r="63" spans="1:6" ht="19.5" customHeight="1">
      <c r="A63" s="81" t="s">
        <v>36</v>
      </c>
      <c r="B63" s="81" t="s">
        <v>36</v>
      </c>
      <c r="C63" s="81" t="s">
        <v>36</v>
      </c>
      <c r="D63" s="86" t="s">
        <v>36</v>
      </c>
      <c r="E63" s="86" t="s">
        <v>116</v>
      </c>
      <c r="F63" s="87">
        <v>12856.34</v>
      </c>
    </row>
    <row r="64" spans="1:6" ht="19.5" customHeight="1">
      <c r="A64" s="81" t="s">
        <v>36</v>
      </c>
      <c r="B64" s="81" t="s">
        <v>36</v>
      </c>
      <c r="C64" s="81" t="s">
        <v>36</v>
      </c>
      <c r="D64" s="86" t="s">
        <v>36</v>
      </c>
      <c r="E64" s="86" t="s">
        <v>117</v>
      </c>
      <c r="F64" s="87">
        <v>1515</v>
      </c>
    </row>
    <row r="65" spans="1:6" ht="19.5" customHeight="1">
      <c r="A65" s="81" t="s">
        <v>36</v>
      </c>
      <c r="B65" s="81" t="s">
        <v>36</v>
      </c>
      <c r="C65" s="81" t="s">
        <v>36</v>
      </c>
      <c r="D65" s="86" t="s">
        <v>36</v>
      </c>
      <c r="E65" s="86" t="s">
        <v>121</v>
      </c>
      <c r="F65" s="87">
        <v>1515</v>
      </c>
    </row>
    <row r="66" spans="1:6" ht="19.5" customHeight="1">
      <c r="A66" s="81" t="s">
        <v>97</v>
      </c>
      <c r="B66" s="81" t="s">
        <v>84</v>
      </c>
      <c r="C66" s="81" t="s">
        <v>88</v>
      </c>
      <c r="D66" s="86" t="s">
        <v>118</v>
      </c>
      <c r="E66" s="86" t="s">
        <v>468</v>
      </c>
      <c r="F66" s="87">
        <v>301.73</v>
      </c>
    </row>
    <row r="67" spans="1:6" ht="19.5" customHeight="1">
      <c r="A67" s="81" t="s">
        <v>97</v>
      </c>
      <c r="B67" s="81" t="s">
        <v>84</v>
      </c>
      <c r="C67" s="81" t="s">
        <v>88</v>
      </c>
      <c r="D67" s="86" t="s">
        <v>118</v>
      </c>
      <c r="E67" s="86" t="s">
        <v>469</v>
      </c>
      <c r="F67" s="87">
        <v>50</v>
      </c>
    </row>
    <row r="68" spans="1:6" ht="19.5" customHeight="1">
      <c r="A68" s="81" t="s">
        <v>97</v>
      </c>
      <c r="B68" s="81" t="s">
        <v>84</v>
      </c>
      <c r="C68" s="81" t="s">
        <v>88</v>
      </c>
      <c r="D68" s="86" t="s">
        <v>118</v>
      </c>
      <c r="E68" s="86" t="s">
        <v>470</v>
      </c>
      <c r="F68" s="87">
        <v>205.19</v>
      </c>
    </row>
    <row r="69" spans="1:6" ht="19.5" customHeight="1">
      <c r="A69" s="81" t="s">
        <v>97</v>
      </c>
      <c r="B69" s="81" t="s">
        <v>84</v>
      </c>
      <c r="C69" s="81" t="s">
        <v>88</v>
      </c>
      <c r="D69" s="86" t="s">
        <v>118</v>
      </c>
      <c r="E69" s="86" t="s">
        <v>471</v>
      </c>
      <c r="F69" s="87">
        <v>50</v>
      </c>
    </row>
    <row r="70" spans="1:6" ht="19.5" customHeight="1">
      <c r="A70" s="81" t="s">
        <v>97</v>
      </c>
      <c r="B70" s="81" t="s">
        <v>84</v>
      </c>
      <c r="C70" s="81" t="s">
        <v>88</v>
      </c>
      <c r="D70" s="86" t="s">
        <v>118</v>
      </c>
      <c r="E70" s="86" t="s">
        <v>465</v>
      </c>
      <c r="F70" s="87">
        <v>73.94</v>
      </c>
    </row>
    <row r="71" spans="1:6" ht="19.5" customHeight="1">
      <c r="A71" s="81" t="s">
        <v>97</v>
      </c>
      <c r="B71" s="81" t="s">
        <v>84</v>
      </c>
      <c r="C71" s="81" t="s">
        <v>88</v>
      </c>
      <c r="D71" s="86" t="s">
        <v>118</v>
      </c>
      <c r="E71" s="86" t="s">
        <v>472</v>
      </c>
      <c r="F71" s="87">
        <v>360</v>
      </c>
    </row>
    <row r="72" spans="1:6" ht="19.5" customHeight="1">
      <c r="A72" s="81" t="s">
        <v>97</v>
      </c>
      <c r="B72" s="81" t="s">
        <v>84</v>
      </c>
      <c r="C72" s="81" t="s">
        <v>88</v>
      </c>
      <c r="D72" s="86" t="s">
        <v>118</v>
      </c>
      <c r="E72" s="86" t="s">
        <v>473</v>
      </c>
      <c r="F72" s="87">
        <v>20</v>
      </c>
    </row>
    <row r="73" spans="1:6" ht="19.5" customHeight="1">
      <c r="A73" s="81" t="s">
        <v>97</v>
      </c>
      <c r="B73" s="81" t="s">
        <v>84</v>
      </c>
      <c r="C73" s="81" t="s">
        <v>88</v>
      </c>
      <c r="D73" s="86" t="s">
        <v>118</v>
      </c>
      <c r="E73" s="86" t="s">
        <v>457</v>
      </c>
      <c r="F73" s="87">
        <v>13.81</v>
      </c>
    </row>
    <row r="74" spans="1:6" ht="19.5" customHeight="1">
      <c r="A74" s="81" t="s">
        <v>97</v>
      </c>
      <c r="B74" s="81" t="s">
        <v>84</v>
      </c>
      <c r="C74" s="81" t="s">
        <v>88</v>
      </c>
      <c r="D74" s="86" t="s">
        <v>118</v>
      </c>
      <c r="E74" s="86" t="s">
        <v>474</v>
      </c>
      <c r="F74" s="87">
        <v>121.33</v>
      </c>
    </row>
    <row r="75" spans="1:6" ht="19.5" customHeight="1">
      <c r="A75" s="81" t="s">
        <v>97</v>
      </c>
      <c r="B75" s="81" t="s">
        <v>84</v>
      </c>
      <c r="C75" s="81" t="s">
        <v>88</v>
      </c>
      <c r="D75" s="86" t="s">
        <v>118</v>
      </c>
      <c r="E75" s="86" t="s">
        <v>475</v>
      </c>
      <c r="F75" s="87">
        <v>80</v>
      </c>
    </row>
    <row r="76" spans="1:6" ht="19.5" customHeight="1">
      <c r="A76" s="81" t="s">
        <v>97</v>
      </c>
      <c r="B76" s="81" t="s">
        <v>84</v>
      </c>
      <c r="C76" s="81" t="s">
        <v>88</v>
      </c>
      <c r="D76" s="86" t="s">
        <v>118</v>
      </c>
      <c r="E76" s="86" t="s">
        <v>476</v>
      </c>
      <c r="F76" s="87">
        <v>75</v>
      </c>
    </row>
    <row r="77" spans="1:6" ht="19.5" customHeight="1">
      <c r="A77" s="81" t="s">
        <v>97</v>
      </c>
      <c r="B77" s="81" t="s">
        <v>84</v>
      </c>
      <c r="C77" s="81" t="s">
        <v>88</v>
      </c>
      <c r="D77" s="86" t="s">
        <v>118</v>
      </c>
      <c r="E77" s="86" t="s">
        <v>477</v>
      </c>
      <c r="F77" s="87">
        <v>94</v>
      </c>
    </row>
    <row r="78" spans="1:6" ht="19.5" customHeight="1">
      <c r="A78" s="81" t="s">
        <v>97</v>
      </c>
      <c r="B78" s="81" t="s">
        <v>84</v>
      </c>
      <c r="C78" s="81" t="s">
        <v>88</v>
      </c>
      <c r="D78" s="86" t="s">
        <v>118</v>
      </c>
      <c r="E78" s="86" t="s">
        <v>478</v>
      </c>
      <c r="F78" s="87">
        <v>70</v>
      </c>
    </row>
    <row r="79" spans="1:6" ht="19.5" customHeight="1">
      <c r="A79" s="81" t="s">
        <v>36</v>
      </c>
      <c r="B79" s="81" t="s">
        <v>36</v>
      </c>
      <c r="C79" s="81" t="s">
        <v>36</v>
      </c>
      <c r="D79" s="86" t="s">
        <v>36</v>
      </c>
      <c r="E79" s="86" t="s">
        <v>123</v>
      </c>
      <c r="F79" s="87">
        <v>554.68</v>
      </c>
    </row>
    <row r="80" spans="1:6" ht="19.5" customHeight="1">
      <c r="A80" s="81" t="s">
        <v>36</v>
      </c>
      <c r="B80" s="81" t="s">
        <v>36</v>
      </c>
      <c r="C80" s="81" t="s">
        <v>36</v>
      </c>
      <c r="D80" s="86" t="s">
        <v>36</v>
      </c>
      <c r="E80" s="86" t="s">
        <v>115</v>
      </c>
      <c r="F80" s="87">
        <v>554.68</v>
      </c>
    </row>
    <row r="81" spans="1:6" ht="19.5" customHeight="1">
      <c r="A81" s="81" t="s">
        <v>97</v>
      </c>
      <c r="B81" s="81" t="s">
        <v>89</v>
      </c>
      <c r="C81" s="81" t="s">
        <v>114</v>
      </c>
      <c r="D81" s="86" t="s">
        <v>124</v>
      </c>
      <c r="E81" s="86" t="s">
        <v>479</v>
      </c>
      <c r="F81" s="87">
        <v>99</v>
      </c>
    </row>
    <row r="82" spans="1:6" ht="19.5" customHeight="1">
      <c r="A82" s="81" t="s">
        <v>97</v>
      </c>
      <c r="B82" s="81" t="s">
        <v>89</v>
      </c>
      <c r="C82" s="81" t="s">
        <v>114</v>
      </c>
      <c r="D82" s="86" t="s">
        <v>124</v>
      </c>
      <c r="E82" s="86" t="s">
        <v>465</v>
      </c>
      <c r="F82" s="87">
        <v>99</v>
      </c>
    </row>
    <row r="83" spans="1:6" ht="19.5" customHeight="1">
      <c r="A83" s="81" t="s">
        <v>97</v>
      </c>
      <c r="B83" s="81" t="s">
        <v>89</v>
      </c>
      <c r="C83" s="81" t="s">
        <v>114</v>
      </c>
      <c r="D83" s="86" t="s">
        <v>124</v>
      </c>
      <c r="E83" s="86" t="s">
        <v>480</v>
      </c>
      <c r="F83" s="87">
        <v>240.7</v>
      </c>
    </row>
    <row r="84" spans="1:6" ht="19.5" customHeight="1">
      <c r="A84" s="81" t="s">
        <v>97</v>
      </c>
      <c r="B84" s="81" t="s">
        <v>89</v>
      </c>
      <c r="C84" s="81" t="s">
        <v>114</v>
      </c>
      <c r="D84" s="86" t="s">
        <v>124</v>
      </c>
      <c r="E84" s="86" t="s">
        <v>481</v>
      </c>
      <c r="F84" s="87">
        <v>8</v>
      </c>
    </row>
    <row r="85" spans="1:6" ht="19.5" customHeight="1">
      <c r="A85" s="81" t="s">
        <v>97</v>
      </c>
      <c r="B85" s="81" t="s">
        <v>89</v>
      </c>
      <c r="C85" s="81" t="s">
        <v>114</v>
      </c>
      <c r="D85" s="86" t="s">
        <v>124</v>
      </c>
      <c r="E85" s="86" t="s">
        <v>482</v>
      </c>
      <c r="F85" s="87">
        <v>107.98</v>
      </c>
    </row>
    <row r="86" spans="1:6" ht="19.5" customHeight="1">
      <c r="A86" s="81" t="s">
        <v>36</v>
      </c>
      <c r="B86" s="81" t="s">
        <v>36</v>
      </c>
      <c r="C86" s="81" t="s">
        <v>36</v>
      </c>
      <c r="D86" s="86" t="s">
        <v>36</v>
      </c>
      <c r="E86" s="86" t="s">
        <v>126</v>
      </c>
      <c r="F86" s="87">
        <v>260</v>
      </c>
    </row>
    <row r="87" spans="1:6" ht="19.5" customHeight="1">
      <c r="A87" s="81" t="s">
        <v>36</v>
      </c>
      <c r="B87" s="81" t="s">
        <v>36</v>
      </c>
      <c r="C87" s="81" t="s">
        <v>36</v>
      </c>
      <c r="D87" s="86" t="s">
        <v>36</v>
      </c>
      <c r="E87" s="86" t="s">
        <v>128</v>
      </c>
      <c r="F87" s="87">
        <v>260</v>
      </c>
    </row>
    <row r="88" spans="1:6" ht="19.5" customHeight="1">
      <c r="A88" s="81" t="s">
        <v>97</v>
      </c>
      <c r="B88" s="81" t="s">
        <v>89</v>
      </c>
      <c r="C88" s="81" t="s">
        <v>119</v>
      </c>
      <c r="D88" s="86" t="s">
        <v>127</v>
      </c>
      <c r="E88" s="86" t="s">
        <v>483</v>
      </c>
      <c r="F88" s="87">
        <v>63</v>
      </c>
    </row>
    <row r="89" spans="1:6" ht="19.5" customHeight="1">
      <c r="A89" s="81" t="s">
        <v>97</v>
      </c>
      <c r="B89" s="81" t="s">
        <v>89</v>
      </c>
      <c r="C89" s="81" t="s">
        <v>119</v>
      </c>
      <c r="D89" s="86" t="s">
        <v>127</v>
      </c>
      <c r="E89" s="86" t="s">
        <v>484</v>
      </c>
      <c r="F89" s="87">
        <v>30</v>
      </c>
    </row>
    <row r="90" spans="1:6" ht="19.5" customHeight="1">
      <c r="A90" s="81" t="s">
        <v>97</v>
      </c>
      <c r="B90" s="81" t="s">
        <v>89</v>
      </c>
      <c r="C90" s="81" t="s">
        <v>119</v>
      </c>
      <c r="D90" s="86" t="s">
        <v>127</v>
      </c>
      <c r="E90" s="86" t="s">
        <v>465</v>
      </c>
      <c r="F90" s="87">
        <v>135</v>
      </c>
    </row>
    <row r="91" spans="1:6" ht="19.5" customHeight="1">
      <c r="A91" s="81" t="s">
        <v>97</v>
      </c>
      <c r="B91" s="81" t="s">
        <v>89</v>
      </c>
      <c r="C91" s="81" t="s">
        <v>119</v>
      </c>
      <c r="D91" s="86" t="s">
        <v>127</v>
      </c>
      <c r="E91" s="86" t="s">
        <v>485</v>
      </c>
      <c r="F91" s="87">
        <v>20</v>
      </c>
    </row>
    <row r="92" spans="1:6" ht="19.5" customHeight="1">
      <c r="A92" s="81" t="s">
        <v>97</v>
      </c>
      <c r="B92" s="81" t="s">
        <v>89</v>
      </c>
      <c r="C92" s="81" t="s">
        <v>119</v>
      </c>
      <c r="D92" s="86" t="s">
        <v>127</v>
      </c>
      <c r="E92" s="86" t="s">
        <v>486</v>
      </c>
      <c r="F92" s="87">
        <v>12</v>
      </c>
    </row>
    <row r="93" spans="1:6" ht="19.5" customHeight="1">
      <c r="A93" s="81" t="s">
        <v>36</v>
      </c>
      <c r="B93" s="81" t="s">
        <v>36</v>
      </c>
      <c r="C93" s="81" t="s">
        <v>36</v>
      </c>
      <c r="D93" s="86" t="s">
        <v>36</v>
      </c>
      <c r="E93" s="86" t="s">
        <v>129</v>
      </c>
      <c r="F93" s="87">
        <v>482</v>
      </c>
    </row>
    <row r="94" spans="1:6" ht="19.5" customHeight="1">
      <c r="A94" s="81" t="s">
        <v>36</v>
      </c>
      <c r="B94" s="81" t="s">
        <v>36</v>
      </c>
      <c r="C94" s="81" t="s">
        <v>36</v>
      </c>
      <c r="D94" s="86" t="s">
        <v>36</v>
      </c>
      <c r="E94" s="86" t="s">
        <v>132</v>
      </c>
      <c r="F94" s="87">
        <v>482</v>
      </c>
    </row>
    <row r="95" spans="1:6" ht="19.5" customHeight="1">
      <c r="A95" s="81" t="s">
        <v>97</v>
      </c>
      <c r="B95" s="81" t="s">
        <v>84</v>
      </c>
      <c r="C95" s="81" t="s">
        <v>131</v>
      </c>
      <c r="D95" s="86" t="s">
        <v>130</v>
      </c>
      <c r="E95" s="86" t="s">
        <v>487</v>
      </c>
      <c r="F95" s="87">
        <v>98.1</v>
      </c>
    </row>
    <row r="96" spans="1:6" ht="19.5" customHeight="1">
      <c r="A96" s="81" t="s">
        <v>97</v>
      </c>
      <c r="B96" s="81" t="s">
        <v>84</v>
      </c>
      <c r="C96" s="81" t="s">
        <v>131</v>
      </c>
      <c r="D96" s="86" t="s">
        <v>130</v>
      </c>
      <c r="E96" s="86" t="s">
        <v>488</v>
      </c>
      <c r="F96" s="87">
        <v>52.9</v>
      </c>
    </row>
    <row r="97" spans="1:6" ht="19.5" customHeight="1">
      <c r="A97" s="81" t="s">
        <v>97</v>
      </c>
      <c r="B97" s="81" t="s">
        <v>84</v>
      </c>
      <c r="C97" s="81" t="s">
        <v>131</v>
      </c>
      <c r="D97" s="86" t="s">
        <v>130</v>
      </c>
      <c r="E97" s="86" t="s">
        <v>465</v>
      </c>
      <c r="F97" s="87">
        <v>98</v>
      </c>
    </row>
    <row r="98" spans="1:6" ht="19.5" customHeight="1">
      <c r="A98" s="81" t="s">
        <v>97</v>
      </c>
      <c r="B98" s="81" t="s">
        <v>84</v>
      </c>
      <c r="C98" s="81" t="s">
        <v>131</v>
      </c>
      <c r="D98" s="86" t="s">
        <v>130</v>
      </c>
      <c r="E98" s="86" t="s">
        <v>489</v>
      </c>
      <c r="F98" s="87">
        <v>53</v>
      </c>
    </row>
    <row r="99" spans="1:6" ht="19.5" customHeight="1">
      <c r="A99" s="81" t="s">
        <v>97</v>
      </c>
      <c r="B99" s="81" t="s">
        <v>84</v>
      </c>
      <c r="C99" s="81" t="s">
        <v>131</v>
      </c>
      <c r="D99" s="86" t="s">
        <v>130</v>
      </c>
      <c r="E99" s="86" t="s">
        <v>490</v>
      </c>
      <c r="F99" s="87">
        <v>93</v>
      </c>
    </row>
    <row r="100" spans="1:6" ht="19.5" customHeight="1">
      <c r="A100" s="81" t="s">
        <v>97</v>
      </c>
      <c r="B100" s="81" t="s">
        <v>84</v>
      </c>
      <c r="C100" s="81" t="s">
        <v>131</v>
      </c>
      <c r="D100" s="86" t="s">
        <v>130</v>
      </c>
      <c r="E100" s="86" t="s">
        <v>457</v>
      </c>
      <c r="F100" s="87">
        <v>11</v>
      </c>
    </row>
    <row r="101" spans="1:6" ht="19.5" customHeight="1">
      <c r="A101" s="81" t="s">
        <v>97</v>
      </c>
      <c r="B101" s="81" t="s">
        <v>84</v>
      </c>
      <c r="C101" s="81" t="s">
        <v>131</v>
      </c>
      <c r="D101" s="86" t="s">
        <v>130</v>
      </c>
      <c r="E101" s="86" t="s">
        <v>491</v>
      </c>
      <c r="F101" s="87">
        <v>16</v>
      </c>
    </row>
    <row r="102" spans="1:6" ht="19.5" customHeight="1">
      <c r="A102" s="81" t="s">
        <v>97</v>
      </c>
      <c r="B102" s="81" t="s">
        <v>84</v>
      </c>
      <c r="C102" s="81" t="s">
        <v>131</v>
      </c>
      <c r="D102" s="86" t="s">
        <v>130</v>
      </c>
      <c r="E102" s="86" t="s">
        <v>492</v>
      </c>
      <c r="F102" s="87">
        <v>60</v>
      </c>
    </row>
    <row r="103" spans="1:6" ht="19.5" customHeight="1">
      <c r="A103" s="81" t="s">
        <v>36</v>
      </c>
      <c r="B103" s="81" t="s">
        <v>36</v>
      </c>
      <c r="C103" s="81" t="s">
        <v>36</v>
      </c>
      <c r="D103" s="86" t="s">
        <v>36</v>
      </c>
      <c r="E103" s="86" t="s">
        <v>133</v>
      </c>
      <c r="F103" s="87">
        <v>5252.66</v>
      </c>
    </row>
    <row r="104" spans="1:6" ht="19.5" customHeight="1">
      <c r="A104" s="81" t="s">
        <v>36</v>
      </c>
      <c r="B104" s="81" t="s">
        <v>36</v>
      </c>
      <c r="C104" s="81" t="s">
        <v>36</v>
      </c>
      <c r="D104" s="86" t="s">
        <v>36</v>
      </c>
      <c r="E104" s="86" t="s">
        <v>135</v>
      </c>
      <c r="F104" s="87">
        <v>5252.66</v>
      </c>
    </row>
    <row r="105" spans="1:6" ht="19.5" customHeight="1">
      <c r="A105" s="81" t="s">
        <v>97</v>
      </c>
      <c r="B105" s="81" t="s">
        <v>93</v>
      </c>
      <c r="C105" s="81" t="s">
        <v>89</v>
      </c>
      <c r="D105" s="86" t="s">
        <v>134</v>
      </c>
      <c r="E105" s="86" t="s">
        <v>493</v>
      </c>
      <c r="F105" s="87">
        <v>90</v>
      </c>
    </row>
    <row r="106" spans="1:6" ht="19.5" customHeight="1">
      <c r="A106" s="81" t="s">
        <v>97</v>
      </c>
      <c r="B106" s="81" t="s">
        <v>93</v>
      </c>
      <c r="C106" s="81" t="s">
        <v>89</v>
      </c>
      <c r="D106" s="86" t="s">
        <v>134</v>
      </c>
      <c r="E106" s="86" t="s">
        <v>494</v>
      </c>
      <c r="F106" s="87">
        <v>2484.02</v>
      </c>
    </row>
    <row r="107" spans="1:6" ht="19.5" customHeight="1">
      <c r="A107" s="81" t="s">
        <v>97</v>
      </c>
      <c r="B107" s="81" t="s">
        <v>93</v>
      </c>
      <c r="C107" s="81" t="s">
        <v>89</v>
      </c>
      <c r="D107" s="86" t="s">
        <v>134</v>
      </c>
      <c r="E107" s="86" t="s">
        <v>495</v>
      </c>
      <c r="F107" s="87">
        <v>447.2</v>
      </c>
    </row>
    <row r="108" spans="1:6" ht="19.5" customHeight="1">
      <c r="A108" s="81" t="s">
        <v>97</v>
      </c>
      <c r="B108" s="81" t="s">
        <v>93</v>
      </c>
      <c r="C108" s="81" t="s">
        <v>89</v>
      </c>
      <c r="D108" s="86" t="s">
        <v>134</v>
      </c>
      <c r="E108" s="86" t="s">
        <v>496</v>
      </c>
      <c r="F108" s="87">
        <v>24</v>
      </c>
    </row>
    <row r="109" spans="1:6" ht="19.5" customHeight="1">
      <c r="A109" s="81" t="s">
        <v>97</v>
      </c>
      <c r="B109" s="81" t="s">
        <v>93</v>
      </c>
      <c r="C109" s="81" t="s">
        <v>89</v>
      </c>
      <c r="D109" s="86" t="s">
        <v>134</v>
      </c>
      <c r="E109" s="86" t="s">
        <v>497</v>
      </c>
      <c r="F109" s="87">
        <v>300</v>
      </c>
    </row>
    <row r="110" spans="1:6" ht="19.5" customHeight="1">
      <c r="A110" s="81" t="s">
        <v>97</v>
      </c>
      <c r="B110" s="81" t="s">
        <v>93</v>
      </c>
      <c r="C110" s="81" t="s">
        <v>89</v>
      </c>
      <c r="D110" s="86" t="s">
        <v>134</v>
      </c>
      <c r="E110" s="86" t="s">
        <v>498</v>
      </c>
      <c r="F110" s="87">
        <v>330.7</v>
      </c>
    </row>
    <row r="111" spans="1:6" ht="19.5" customHeight="1">
      <c r="A111" s="81" t="s">
        <v>97</v>
      </c>
      <c r="B111" s="81" t="s">
        <v>93</v>
      </c>
      <c r="C111" s="81" t="s">
        <v>89</v>
      </c>
      <c r="D111" s="86" t="s">
        <v>134</v>
      </c>
      <c r="E111" s="86" t="s">
        <v>499</v>
      </c>
      <c r="F111" s="87">
        <v>253</v>
      </c>
    </row>
    <row r="112" spans="1:6" ht="19.5" customHeight="1">
      <c r="A112" s="81" t="s">
        <v>97</v>
      </c>
      <c r="B112" s="81" t="s">
        <v>93</v>
      </c>
      <c r="C112" s="81" t="s">
        <v>89</v>
      </c>
      <c r="D112" s="86" t="s">
        <v>134</v>
      </c>
      <c r="E112" s="86" t="s">
        <v>500</v>
      </c>
      <c r="F112" s="87">
        <v>20</v>
      </c>
    </row>
    <row r="113" spans="1:6" ht="19.5" customHeight="1">
      <c r="A113" s="81" t="s">
        <v>97</v>
      </c>
      <c r="B113" s="81" t="s">
        <v>93</v>
      </c>
      <c r="C113" s="81" t="s">
        <v>89</v>
      </c>
      <c r="D113" s="86" t="s">
        <v>134</v>
      </c>
      <c r="E113" s="86" t="s">
        <v>501</v>
      </c>
      <c r="F113" s="87">
        <v>12.5</v>
      </c>
    </row>
    <row r="114" spans="1:6" ht="19.5" customHeight="1">
      <c r="A114" s="81" t="s">
        <v>97</v>
      </c>
      <c r="B114" s="81" t="s">
        <v>93</v>
      </c>
      <c r="C114" s="81" t="s">
        <v>89</v>
      </c>
      <c r="D114" s="86" t="s">
        <v>134</v>
      </c>
      <c r="E114" s="86" t="s">
        <v>502</v>
      </c>
      <c r="F114" s="87">
        <v>951.44</v>
      </c>
    </row>
    <row r="115" spans="1:6" ht="19.5" customHeight="1">
      <c r="A115" s="81" t="s">
        <v>97</v>
      </c>
      <c r="B115" s="81" t="s">
        <v>93</v>
      </c>
      <c r="C115" s="81" t="s">
        <v>89</v>
      </c>
      <c r="D115" s="86" t="s">
        <v>134</v>
      </c>
      <c r="E115" s="86" t="s">
        <v>503</v>
      </c>
      <c r="F115" s="87">
        <v>20</v>
      </c>
    </row>
    <row r="116" spans="1:6" ht="19.5" customHeight="1">
      <c r="A116" s="81" t="s">
        <v>97</v>
      </c>
      <c r="B116" s="81" t="s">
        <v>93</v>
      </c>
      <c r="C116" s="81" t="s">
        <v>89</v>
      </c>
      <c r="D116" s="86" t="s">
        <v>134</v>
      </c>
      <c r="E116" s="86" t="s">
        <v>504</v>
      </c>
      <c r="F116" s="87">
        <v>50</v>
      </c>
    </row>
    <row r="117" spans="1:6" ht="19.5" customHeight="1">
      <c r="A117" s="81" t="s">
        <v>97</v>
      </c>
      <c r="B117" s="81" t="s">
        <v>93</v>
      </c>
      <c r="C117" s="81" t="s">
        <v>89</v>
      </c>
      <c r="D117" s="86" t="s">
        <v>134</v>
      </c>
      <c r="E117" s="86" t="s">
        <v>505</v>
      </c>
      <c r="F117" s="87">
        <v>50</v>
      </c>
    </row>
    <row r="118" spans="1:6" ht="19.5" customHeight="1">
      <c r="A118" s="81" t="s">
        <v>97</v>
      </c>
      <c r="B118" s="81" t="s">
        <v>93</v>
      </c>
      <c r="C118" s="81" t="s">
        <v>89</v>
      </c>
      <c r="D118" s="86" t="s">
        <v>134</v>
      </c>
      <c r="E118" s="86" t="s">
        <v>506</v>
      </c>
      <c r="F118" s="87">
        <v>99</v>
      </c>
    </row>
    <row r="119" spans="1:6" ht="19.5" customHeight="1">
      <c r="A119" s="81" t="s">
        <v>97</v>
      </c>
      <c r="B119" s="81" t="s">
        <v>93</v>
      </c>
      <c r="C119" s="81" t="s">
        <v>89</v>
      </c>
      <c r="D119" s="86" t="s">
        <v>134</v>
      </c>
      <c r="E119" s="86" t="s">
        <v>507</v>
      </c>
      <c r="F119" s="87">
        <v>8</v>
      </c>
    </row>
    <row r="120" spans="1:6" ht="19.5" customHeight="1">
      <c r="A120" s="81" t="s">
        <v>97</v>
      </c>
      <c r="B120" s="81" t="s">
        <v>93</v>
      </c>
      <c r="C120" s="81" t="s">
        <v>89</v>
      </c>
      <c r="D120" s="86" t="s">
        <v>134</v>
      </c>
      <c r="E120" s="86" t="s">
        <v>508</v>
      </c>
      <c r="F120" s="87">
        <v>112.8</v>
      </c>
    </row>
    <row r="121" spans="1:6" ht="19.5" customHeight="1">
      <c r="A121" s="81" t="s">
        <v>36</v>
      </c>
      <c r="B121" s="81" t="s">
        <v>36</v>
      </c>
      <c r="C121" s="81" t="s">
        <v>36</v>
      </c>
      <c r="D121" s="86" t="s">
        <v>36</v>
      </c>
      <c r="E121" s="86" t="s">
        <v>136</v>
      </c>
      <c r="F121" s="87">
        <v>1000</v>
      </c>
    </row>
    <row r="122" spans="1:6" ht="19.5" customHeight="1">
      <c r="A122" s="81" t="s">
        <v>36</v>
      </c>
      <c r="B122" s="81" t="s">
        <v>36</v>
      </c>
      <c r="C122" s="81" t="s">
        <v>36</v>
      </c>
      <c r="D122" s="86" t="s">
        <v>36</v>
      </c>
      <c r="E122" s="86" t="s">
        <v>138</v>
      </c>
      <c r="F122" s="87">
        <v>1000</v>
      </c>
    </row>
    <row r="123" spans="1:6" ht="19.5" customHeight="1">
      <c r="A123" s="81" t="s">
        <v>97</v>
      </c>
      <c r="B123" s="81" t="s">
        <v>89</v>
      </c>
      <c r="C123" s="81" t="s">
        <v>131</v>
      </c>
      <c r="D123" s="86" t="s">
        <v>137</v>
      </c>
      <c r="E123" s="86" t="s">
        <v>509</v>
      </c>
      <c r="F123" s="87">
        <v>23.5</v>
      </c>
    </row>
    <row r="124" spans="1:6" ht="19.5" customHeight="1">
      <c r="A124" s="81" t="s">
        <v>97</v>
      </c>
      <c r="B124" s="81" t="s">
        <v>89</v>
      </c>
      <c r="C124" s="81" t="s">
        <v>131</v>
      </c>
      <c r="D124" s="86" t="s">
        <v>137</v>
      </c>
      <c r="E124" s="86" t="s">
        <v>510</v>
      </c>
      <c r="F124" s="87">
        <v>400</v>
      </c>
    </row>
    <row r="125" spans="1:6" ht="19.5" customHeight="1">
      <c r="A125" s="81" t="s">
        <v>97</v>
      </c>
      <c r="B125" s="81" t="s">
        <v>89</v>
      </c>
      <c r="C125" s="81" t="s">
        <v>131</v>
      </c>
      <c r="D125" s="86" t="s">
        <v>137</v>
      </c>
      <c r="E125" s="86" t="s">
        <v>511</v>
      </c>
      <c r="F125" s="87">
        <v>120</v>
      </c>
    </row>
    <row r="126" spans="1:6" ht="19.5" customHeight="1">
      <c r="A126" s="81" t="s">
        <v>97</v>
      </c>
      <c r="B126" s="81" t="s">
        <v>89</v>
      </c>
      <c r="C126" s="81" t="s">
        <v>131</v>
      </c>
      <c r="D126" s="86" t="s">
        <v>137</v>
      </c>
      <c r="E126" s="86" t="s">
        <v>465</v>
      </c>
      <c r="F126" s="87">
        <v>92</v>
      </c>
    </row>
    <row r="127" spans="1:6" ht="19.5" customHeight="1">
      <c r="A127" s="81" t="s">
        <v>97</v>
      </c>
      <c r="B127" s="81" t="s">
        <v>89</v>
      </c>
      <c r="C127" s="81" t="s">
        <v>131</v>
      </c>
      <c r="D127" s="86" t="s">
        <v>137</v>
      </c>
      <c r="E127" s="86" t="s">
        <v>457</v>
      </c>
      <c r="F127" s="87">
        <v>4</v>
      </c>
    </row>
    <row r="128" spans="1:6" ht="19.5" customHeight="1">
      <c r="A128" s="81" t="s">
        <v>97</v>
      </c>
      <c r="B128" s="81" t="s">
        <v>89</v>
      </c>
      <c r="C128" s="81" t="s">
        <v>131</v>
      </c>
      <c r="D128" s="86" t="s">
        <v>137</v>
      </c>
      <c r="E128" s="86" t="s">
        <v>512</v>
      </c>
      <c r="F128" s="87">
        <v>240</v>
      </c>
    </row>
    <row r="129" spans="1:6" ht="19.5" customHeight="1">
      <c r="A129" s="81" t="s">
        <v>97</v>
      </c>
      <c r="B129" s="81" t="s">
        <v>89</v>
      </c>
      <c r="C129" s="81" t="s">
        <v>131</v>
      </c>
      <c r="D129" s="86" t="s">
        <v>137</v>
      </c>
      <c r="E129" s="86" t="s">
        <v>513</v>
      </c>
      <c r="F129" s="87">
        <v>120</v>
      </c>
    </row>
    <row r="130" spans="1:6" ht="19.5" customHeight="1">
      <c r="A130" s="81" t="s">
        <v>97</v>
      </c>
      <c r="B130" s="81" t="s">
        <v>89</v>
      </c>
      <c r="C130" s="81" t="s">
        <v>131</v>
      </c>
      <c r="D130" s="86" t="s">
        <v>137</v>
      </c>
      <c r="E130" s="86" t="s">
        <v>477</v>
      </c>
      <c r="F130" s="87">
        <v>0.5</v>
      </c>
    </row>
    <row r="131" spans="1:6" ht="19.5" customHeight="1">
      <c r="A131" s="81" t="s">
        <v>36</v>
      </c>
      <c r="B131" s="81" t="s">
        <v>36</v>
      </c>
      <c r="C131" s="81" t="s">
        <v>36</v>
      </c>
      <c r="D131" s="86" t="s">
        <v>36</v>
      </c>
      <c r="E131" s="86" t="s">
        <v>139</v>
      </c>
      <c r="F131" s="87">
        <v>204</v>
      </c>
    </row>
    <row r="132" spans="1:6" ht="19.5" customHeight="1">
      <c r="A132" s="81" t="s">
        <v>36</v>
      </c>
      <c r="B132" s="81" t="s">
        <v>36</v>
      </c>
      <c r="C132" s="81" t="s">
        <v>36</v>
      </c>
      <c r="D132" s="86" t="s">
        <v>36</v>
      </c>
      <c r="E132" s="86" t="s">
        <v>108</v>
      </c>
      <c r="F132" s="87">
        <v>204</v>
      </c>
    </row>
    <row r="133" spans="1:6" ht="19.5" customHeight="1">
      <c r="A133" s="81" t="s">
        <v>97</v>
      </c>
      <c r="B133" s="81" t="s">
        <v>93</v>
      </c>
      <c r="C133" s="81" t="s">
        <v>94</v>
      </c>
      <c r="D133" s="86" t="s">
        <v>140</v>
      </c>
      <c r="E133" s="86" t="s">
        <v>514</v>
      </c>
      <c r="F133" s="87">
        <v>75</v>
      </c>
    </row>
    <row r="134" spans="1:6" ht="19.5" customHeight="1">
      <c r="A134" s="81" t="s">
        <v>97</v>
      </c>
      <c r="B134" s="81" t="s">
        <v>93</v>
      </c>
      <c r="C134" s="81" t="s">
        <v>94</v>
      </c>
      <c r="D134" s="86" t="s">
        <v>140</v>
      </c>
      <c r="E134" s="86" t="s">
        <v>465</v>
      </c>
      <c r="F134" s="87">
        <v>80</v>
      </c>
    </row>
    <row r="135" spans="1:6" ht="19.5" customHeight="1">
      <c r="A135" s="81" t="s">
        <v>97</v>
      </c>
      <c r="B135" s="81" t="s">
        <v>93</v>
      </c>
      <c r="C135" s="81" t="s">
        <v>94</v>
      </c>
      <c r="D135" s="86" t="s">
        <v>140</v>
      </c>
      <c r="E135" s="86" t="s">
        <v>457</v>
      </c>
      <c r="F135" s="87">
        <v>0.8</v>
      </c>
    </row>
    <row r="136" spans="1:6" ht="19.5" customHeight="1">
      <c r="A136" s="81" t="s">
        <v>97</v>
      </c>
      <c r="B136" s="81" t="s">
        <v>93</v>
      </c>
      <c r="C136" s="81" t="s">
        <v>94</v>
      </c>
      <c r="D136" s="86" t="s">
        <v>140</v>
      </c>
      <c r="E136" s="86" t="s">
        <v>515</v>
      </c>
      <c r="F136" s="87">
        <v>15</v>
      </c>
    </row>
    <row r="137" spans="1:6" ht="19.5" customHeight="1">
      <c r="A137" s="81" t="s">
        <v>97</v>
      </c>
      <c r="B137" s="81" t="s">
        <v>93</v>
      </c>
      <c r="C137" s="81" t="s">
        <v>94</v>
      </c>
      <c r="D137" s="86" t="s">
        <v>140</v>
      </c>
      <c r="E137" s="86" t="s">
        <v>516</v>
      </c>
      <c r="F137" s="87">
        <v>8</v>
      </c>
    </row>
    <row r="138" spans="1:6" ht="19.5" customHeight="1">
      <c r="A138" s="81" t="s">
        <v>97</v>
      </c>
      <c r="B138" s="81" t="s">
        <v>93</v>
      </c>
      <c r="C138" s="81" t="s">
        <v>94</v>
      </c>
      <c r="D138" s="86" t="s">
        <v>140</v>
      </c>
      <c r="E138" s="86" t="s">
        <v>517</v>
      </c>
      <c r="F138" s="87">
        <v>20.2</v>
      </c>
    </row>
    <row r="139" spans="1:6" ht="19.5" customHeight="1">
      <c r="A139" s="81" t="s">
        <v>97</v>
      </c>
      <c r="B139" s="81" t="s">
        <v>93</v>
      </c>
      <c r="C139" s="81" t="s">
        <v>94</v>
      </c>
      <c r="D139" s="86" t="s">
        <v>140</v>
      </c>
      <c r="E139" s="86" t="s">
        <v>518</v>
      </c>
      <c r="F139" s="87">
        <v>5</v>
      </c>
    </row>
    <row r="140" spans="1:6" ht="19.5" customHeight="1">
      <c r="A140" s="81" t="s">
        <v>36</v>
      </c>
      <c r="B140" s="81" t="s">
        <v>36</v>
      </c>
      <c r="C140" s="81" t="s">
        <v>36</v>
      </c>
      <c r="D140" s="86" t="s">
        <v>36</v>
      </c>
      <c r="E140" s="86" t="s">
        <v>141</v>
      </c>
      <c r="F140" s="87">
        <v>56</v>
      </c>
    </row>
    <row r="141" spans="1:6" ht="19.5" customHeight="1">
      <c r="A141" s="81" t="s">
        <v>36</v>
      </c>
      <c r="B141" s="81" t="s">
        <v>36</v>
      </c>
      <c r="C141" s="81" t="s">
        <v>36</v>
      </c>
      <c r="D141" s="86" t="s">
        <v>36</v>
      </c>
      <c r="E141" s="86" t="s">
        <v>148</v>
      </c>
      <c r="F141" s="87">
        <v>56</v>
      </c>
    </row>
    <row r="142" spans="1:6" ht="19.5" customHeight="1">
      <c r="A142" s="81" t="s">
        <v>145</v>
      </c>
      <c r="B142" s="81" t="s">
        <v>114</v>
      </c>
      <c r="C142" s="81" t="s">
        <v>114</v>
      </c>
      <c r="D142" s="86" t="s">
        <v>143</v>
      </c>
      <c r="E142" s="86" t="s">
        <v>519</v>
      </c>
      <c r="F142" s="87">
        <v>5</v>
      </c>
    </row>
    <row r="143" spans="1:6" ht="19.5" customHeight="1">
      <c r="A143" s="81" t="s">
        <v>145</v>
      </c>
      <c r="B143" s="81" t="s">
        <v>114</v>
      </c>
      <c r="C143" s="81" t="s">
        <v>114</v>
      </c>
      <c r="D143" s="86" t="s">
        <v>143</v>
      </c>
      <c r="E143" s="86" t="s">
        <v>520</v>
      </c>
      <c r="F143" s="87">
        <v>46</v>
      </c>
    </row>
    <row r="144" spans="1:6" ht="19.5" customHeight="1">
      <c r="A144" s="81" t="s">
        <v>145</v>
      </c>
      <c r="B144" s="81" t="s">
        <v>114</v>
      </c>
      <c r="C144" s="81" t="s">
        <v>114</v>
      </c>
      <c r="D144" s="86" t="s">
        <v>143</v>
      </c>
      <c r="E144" s="86" t="s">
        <v>521</v>
      </c>
      <c r="F144" s="87">
        <v>5</v>
      </c>
    </row>
    <row r="145" spans="1:6" ht="19.5" customHeight="1">
      <c r="A145" s="81" t="s">
        <v>36</v>
      </c>
      <c r="B145" s="81" t="s">
        <v>36</v>
      </c>
      <c r="C145" s="81" t="s">
        <v>36</v>
      </c>
      <c r="D145" s="86" t="s">
        <v>36</v>
      </c>
      <c r="E145" s="86" t="s">
        <v>150</v>
      </c>
      <c r="F145" s="87">
        <v>3532</v>
      </c>
    </row>
    <row r="146" spans="1:6" ht="19.5" customHeight="1">
      <c r="A146" s="81" t="s">
        <v>36</v>
      </c>
      <c r="B146" s="81" t="s">
        <v>36</v>
      </c>
      <c r="C146" s="81" t="s">
        <v>36</v>
      </c>
      <c r="D146" s="86" t="s">
        <v>36</v>
      </c>
      <c r="E146" s="86" t="s">
        <v>154</v>
      </c>
      <c r="F146" s="87">
        <v>30</v>
      </c>
    </row>
    <row r="147" spans="1:6" ht="19.5" customHeight="1">
      <c r="A147" s="81" t="s">
        <v>145</v>
      </c>
      <c r="B147" s="81" t="s">
        <v>131</v>
      </c>
      <c r="C147" s="81" t="s">
        <v>131</v>
      </c>
      <c r="D147" s="86" t="s">
        <v>151</v>
      </c>
      <c r="E147" s="86" t="s">
        <v>522</v>
      </c>
      <c r="F147" s="87">
        <v>30</v>
      </c>
    </row>
    <row r="148" spans="1:6" ht="19.5" customHeight="1">
      <c r="A148" s="81" t="s">
        <v>36</v>
      </c>
      <c r="B148" s="81" t="s">
        <v>36</v>
      </c>
      <c r="C148" s="81" t="s">
        <v>36</v>
      </c>
      <c r="D148" s="86" t="s">
        <v>36</v>
      </c>
      <c r="E148" s="86" t="s">
        <v>147</v>
      </c>
      <c r="F148" s="87">
        <v>100</v>
      </c>
    </row>
    <row r="149" spans="1:6" ht="19.5" customHeight="1">
      <c r="A149" s="81" t="s">
        <v>145</v>
      </c>
      <c r="B149" s="81" t="s">
        <v>146</v>
      </c>
      <c r="C149" s="81" t="s">
        <v>94</v>
      </c>
      <c r="D149" s="86" t="s">
        <v>151</v>
      </c>
      <c r="E149" s="86" t="s">
        <v>523</v>
      </c>
      <c r="F149" s="87">
        <v>100</v>
      </c>
    </row>
    <row r="150" spans="1:6" ht="19.5" customHeight="1">
      <c r="A150" s="81" t="s">
        <v>36</v>
      </c>
      <c r="B150" s="81" t="s">
        <v>36</v>
      </c>
      <c r="C150" s="81" t="s">
        <v>36</v>
      </c>
      <c r="D150" s="86" t="s">
        <v>36</v>
      </c>
      <c r="E150" s="86" t="s">
        <v>148</v>
      </c>
      <c r="F150" s="87">
        <v>212</v>
      </c>
    </row>
    <row r="151" spans="1:6" ht="19.5" customHeight="1">
      <c r="A151" s="81" t="s">
        <v>145</v>
      </c>
      <c r="B151" s="81" t="s">
        <v>114</v>
      </c>
      <c r="C151" s="81" t="s">
        <v>114</v>
      </c>
      <c r="D151" s="86" t="s">
        <v>151</v>
      </c>
      <c r="E151" s="86" t="s">
        <v>524</v>
      </c>
      <c r="F151" s="87">
        <v>50</v>
      </c>
    </row>
    <row r="152" spans="1:6" ht="19.5" customHeight="1">
      <c r="A152" s="81" t="s">
        <v>145</v>
      </c>
      <c r="B152" s="81" t="s">
        <v>114</v>
      </c>
      <c r="C152" s="81" t="s">
        <v>114</v>
      </c>
      <c r="D152" s="86" t="s">
        <v>151</v>
      </c>
      <c r="E152" s="86" t="s">
        <v>525</v>
      </c>
      <c r="F152" s="87">
        <v>139</v>
      </c>
    </row>
    <row r="153" spans="1:6" ht="19.5" customHeight="1">
      <c r="A153" s="81" t="s">
        <v>145</v>
      </c>
      <c r="B153" s="81" t="s">
        <v>114</v>
      </c>
      <c r="C153" s="81" t="s">
        <v>114</v>
      </c>
      <c r="D153" s="86" t="s">
        <v>151</v>
      </c>
      <c r="E153" s="86" t="s">
        <v>526</v>
      </c>
      <c r="F153" s="87">
        <v>5</v>
      </c>
    </row>
    <row r="154" spans="1:6" ht="19.5" customHeight="1">
      <c r="A154" s="81" t="s">
        <v>145</v>
      </c>
      <c r="B154" s="81" t="s">
        <v>114</v>
      </c>
      <c r="C154" s="81" t="s">
        <v>114</v>
      </c>
      <c r="D154" s="86" t="s">
        <v>151</v>
      </c>
      <c r="E154" s="86" t="s">
        <v>527</v>
      </c>
      <c r="F154" s="87">
        <v>10</v>
      </c>
    </row>
    <row r="155" spans="1:6" ht="19.5" customHeight="1">
      <c r="A155" s="81" t="s">
        <v>145</v>
      </c>
      <c r="B155" s="81" t="s">
        <v>114</v>
      </c>
      <c r="C155" s="81" t="s">
        <v>114</v>
      </c>
      <c r="D155" s="86" t="s">
        <v>151</v>
      </c>
      <c r="E155" s="86" t="s">
        <v>528</v>
      </c>
      <c r="F155" s="87">
        <v>8</v>
      </c>
    </row>
    <row r="156" spans="1:6" ht="19.5" customHeight="1">
      <c r="A156" s="81" t="s">
        <v>36</v>
      </c>
      <c r="B156" s="81" t="s">
        <v>36</v>
      </c>
      <c r="C156" s="81" t="s">
        <v>36</v>
      </c>
      <c r="D156" s="86" t="s">
        <v>36</v>
      </c>
      <c r="E156" s="86" t="s">
        <v>149</v>
      </c>
      <c r="F156" s="87">
        <v>3190</v>
      </c>
    </row>
    <row r="157" spans="1:6" ht="19.5" customHeight="1">
      <c r="A157" s="81" t="s">
        <v>97</v>
      </c>
      <c r="B157" s="81" t="s">
        <v>89</v>
      </c>
      <c r="C157" s="81" t="s">
        <v>88</v>
      </c>
      <c r="D157" s="86" t="s">
        <v>151</v>
      </c>
      <c r="E157" s="86" t="s">
        <v>529</v>
      </c>
      <c r="F157" s="87">
        <v>40</v>
      </c>
    </row>
    <row r="158" spans="1:6" ht="19.5" customHeight="1">
      <c r="A158" s="81" t="s">
        <v>97</v>
      </c>
      <c r="B158" s="81" t="s">
        <v>89</v>
      </c>
      <c r="C158" s="81" t="s">
        <v>88</v>
      </c>
      <c r="D158" s="86" t="s">
        <v>151</v>
      </c>
      <c r="E158" s="86" t="s">
        <v>530</v>
      </c>
      <c r="F158" s="87">
        <v>95</v>
      </c>
    </row>
    <row r="159" spans="1:6" ht="19.5" customHeight="1">
      <c r="A159" s="81" t="s">
        <v>97</v>
      </c>
      <c r="B159" s="81" t="s">
        <v>89</v>
      </c>
      <c r="C159" s="81" t="s">
        <v>88</v>
      </c>
      <c r="D159" s="86" t="s">
        <v>151</v>
      </c>
      <c r="E159" s="86" t="s">
        <v>531</v>
      </c>
      <c r="F159" s="87">
        <v>30</v>
      </c>
    </row>
    <row r="160" spans="1:6" ht="19.5" customHeight="1">
      <c r="A160" s="81" t="s">
        <v>97</v>
      </c>
      <c r="B160" s="81" t="s">
        <v>89</v>
      </c>
      <c r="C160" s="81" t="s">
        <v>88</v>
      </c>
      <c r="D160" s="86" t="s">
        <v>151</v>
      </c>
      <c r="E160" s="86" t="s">
        <v>532</v>
      </c>
      <c r="F160" s="87">
        <v>62</v>
      </c>
    </row>
    <row r="161" spans="1:6" ht="19.5" customHeight="1">
      <c r="A161" s="81" t="s">
        <v>97</v>
      </c>
      <c r="B161" s="81" t="s">
        <v>89</v>
      </c>
      <c r="C161" s="81" t="s">
        <v>88</v>
      </c>
      <c r="D161" s="86" t="s">
        <v>151</v>
      </c>
      <c r="E161" s="86" t="s">
        <v>533</v>
      </c>
      <c r="F161" s="87">
        <v>80</v>
      </c>
    </row>
    <row r="162" spans="1:6" ht="19.5" customHeight="1">
      <c r="A162" s="81" t="s">
        <v>97</v>
      </c>
      <c r="B162" s="81" t="s">
        <v>89</v>
      </c>
      <c r="C162" s="81" t="s">
        <v>88</v>
      </c>
      <c r="D162" s="86" t="s">
        <v>151</v>
      </c>
      <c r="E162" s="86" t="s">
        <v>534</v>
      </c>
      <c r="F162" s="87">
        <v>420</v>
      </c>
    </row>
    <row r="163" spans="1:6" ht="19.5" customHeight="1">
      <c r="A163" s="81" t="s">
        <v>97</v>
      </c>
      <c r="B163" s="81" t="s">
        <v>89</v>
      </c>
      <c r="C163" s="81" t="s">
        <v>88</v>
      </c>
      <c r="D163" s="86" t="s">
        <v>151</v>
      </c>
      <c r="E163" s="86" t="s">
        <v>465</v>
      </c>
      <c r="F163" s="87">
        <v>135</v>
      </c>
    </row>
    <row r="164" spans="1:6" ht="19.5" customHeight="1">
      <c r="A164" s="81" t="s">
        <v>97</v>
      </c>
      <c r="B164" s="81" t="s">
        <v>89</v>
      </c>
      <c r="C164" s="81" t="s">
        <v>88</v>
      </c>
      <c r="D164" s="86" t="s">
        <v>151</v>
      </c>
      <c r="E164" s="86" t="s">
        <v>457</v>
      </c>
      <c r="F164" s="87">
        <v>156</v>
      </c>
    </row>
    <row r="165" spans="1:6" ht="19.5" customHeight="1">
      <c r="A165" s="81" t="s">
        <v>97</v>
      </c>
      <c r="B165" s="81" t="s">
        <v>89</v>
      </c>
      <c r="C165" s="81" t="s">
        <v>88</v>
      </c>
      <c r="D165" s="86" t="s">
        <v>151</v>
      </c>
      <c r="E165" s="86" t="s">
        <v>535</v>
      </c>
      <c r="F165" s="87">
        <v>30</v>
      </c>
    </row>
    <row r="166" spans="1:6" ht="19.5" customHeight="1">
      <c r="A166" s="81" t="s">
        <v>97</v>
      </c>
      <c r="B166" s="81" t="s">
        <v>89</v>
      </c>
      <c r="C166" s="81" t="s">
        <v>88</v>
      </c>
      <c r="D166" s="86" t="s">
        <v>151</v>
      </c>
      <c r="E166" s="86" t="s">
        <v>536</v>
      </c>
      <c r="F166" s="87">
        <v>50</v>
      </c>
    </row>
    <row r="167" spans="1:6" ht="19.5" customHeight="1">
      <c r="A167" s="81" t="s">
        <v>97</v>
      </c>
      <c r="B167" s="81" t="s">
        <v>89</v>
      </c>
      <c r="C167" s="81" t="s">
        <v>88</v>
      </c>
      <c r="D167" s="86" t="s">
        <v>151</v>
      </c>
      <c r="E167" s="86" t="s">
        <v>537</v>
      </c>
      <c r="F167" s="87">
        <v>80</v>
      </c>
    </row>
    <row r="168" spans="1:6" ht="19.5" customHeight="1">
      <c r="A168" s="81" t="s">
        <v>97</v>
      </c>
      <c r="B168" s="81" t="s">
        <v>89</v>
      </c>
      <c r="C168" s="81" t="s">
        <v>88</v>
      </c>
      <c r="D168" s="86" t="s">
        <v>151</v>
      </c>
      <c r="E168" s="86" t="s">
        <v>538</v>
      </c>
      <c r="F168" s="87">
        <v>94</v>
      </c>
    </row>
    <row r="169" spans="1:6" ht="19.5" customHeight="1">
      <c r="A169" s="81" t="s">
        <v>97</v>
      </c>
      <c r="B169" s="81" t="s">
        <v>89</v>
      </c>
      <c r="C169" s="81" t="s">
        <v>88</v>
      </c>
      <c r="D169" s="86" t="s">
        <v>151</v>
      </c>
      <c r="E169" s="86" t="s">
        <v>539</v>
      </c>
      <c r="F169" s="87">
        <v>90</v>
      </c>
    </row>
    <row r="170" spans="1:6" ht="19.5" customHeight="1">
      <c r="A170" s="81" t="s">
        <v>97</v>
      </c>
      <c r="B170" s="81" t="s">
        <v>89</v>
      </c>
      <c r="C170" s="81" t="s">
        <v>88</v>
      </c>
      <c r="D170" s="86" t="s">
        <v>151</v>
      </c>
      <c r="E170" s="86" t="s">
        <v>540</v>
      </c>
      <c r="F170" s="87">
        <v>76.9</v>
      </c>
    </row>
    <row r="171" spans="1:6" ht="19.5" customHeight="1">
      <c r="A171" s="81" t="s">
        <v>97</v>
      </c>
      <c r="B171" s="81" t="s">
        <v>89</v>
      </c>
      <c r="C171" s="81" t="s">
        <v>88</v>
      </c>
      <c r="D171" s="86" t="s">
        <v>151</v>
      </c>
      <c r="E171" s="86" t="s">
        <v>541</v>
      </c>
      <c r="F171" s="87">
        <v>97.6</v>
      </c>
    </row>
    <row r="172" spans="1:6" ht="19.5" customHeight="1">
      <c r="A172" s="81" t="s">
        <v>97</v>
      </c>
      <c r="B172" s="81" t="s">
        <v>89</v>
      </c>
      <c r="C172" s="81" t="s">
        <v>88</v>
      </c>
      <c r="D172" s="86" t="s">
        <v>151</v>
      </c>
      <c r="E172" s="86" t="s">
        <v>542</v>
      </c>
      <c r="F172" s="87">
        <v>90</v>
      </c>
    </row>
    <row r="173" spans="1:6" ht="19.5" customHeight="1">
      <c r="A173" s="81" t="s">
        <v>97</v>
      </c>
      <c r="B173" s="81" t="s">
        <v>89</v>
      </c>
      <c r="C173" s="81" t="s">
        <v>88</v>
      </c>
      <c r="D173" s="86" t="s">
        <v>151</v>
      </c>
      <c r="E173" s="86" t="s">
        <v>543</v>
      </c>
      <c r="F173" s="87">
        <v>978.5</v>
      </c>
    </row>
    <row r="174" spans="1:6" ht="19.5" customHeight="1">
      <c r="A174" s="81" t="s">
        <v>97</v>
      </c>
      <c r="B174" s="81" t="s">
        <v>89</v>
      </c>
      <c r="C174" s="81" t="s">
        <v>88</v>
      </c>
      <c r="D174" s="86" t="s">
        <v>151</v>
      </c>
      <c r="E174" s="86" t="s">
        <v>544</v>
      </c>
      <c r="F174" s="87">
        <v>495</v>
      </c>
    </row>
    <row r="175" spans="1:6" ht="19.5" customHeight="1">
      <c r="A175" s="81" t="s">
        <v>97</v>
      </c>
      <c r="B175" s="81" t="s">
        <v>89</v>
      </c>
      <c r="C175" s="81" t="s">
        <v>88</v>
      </c>
      <c r="D175" s="86" t="s">
        <v>151</v>
      </c>
      <c r="E175" s="86" t="s">
        <v>545</v>
      </c>
      <c r="F175" s="87">
        <v>50</v>
      </c>
    </row>
    <row r="176" spans="1:6" ht="19.5" customHeight="1">
      <c r="A176" s="81" t="s">
        <v>97</v>
      </c>
      <c r="B176" s="81" t="s">
        <v>89</v>
      </c>
      <c r="C176" s="81" t="s">
        <v>88</v>
      </c>
      <c r="D176" s="86" t="s">
        <v>151</v>
      </c>
      <c r="E176" s="86" t="s">
        <v>546</v>
      </c>
      <c r="F176" s="87">
        <v>40</v>
      </c>
    </row>
    <row r="177" spans="1:6" ht="19.5" customHeight="1">
      <c r="A177" s="81" t="s">
        <v>36</v>
      </c>
      <c r="B177" s="81" t="s">
        <v>36</v>
      </c>
      <c r="C177" s="81" t="s">
        <v>36</v>
      </c>
      <c r="D177" s="86" t="s">
        <v>36</v>
      </c>
      <c r="E177" s="86" t="s">
        <v>156</v>
      </c>
      <c r="F177" s="87">
        <v>2800</v>
      </c>
    </row>
    <row r="178" spans="1:6" ht="19.5" customHeight="1">
      <c r="A178" s="81" t="s">
        <v>36</v>
      </c>
      <c r="B178" s="81" t="s">
        <v>36</v>
      </c>
      <c r="C178" s="81" t="s">
        <v>36</v>
      </c>
      <c r="D178" s="86" t="s">
        <v>36</v>
      </c>
      <c r="E178" s="86" t="s">
        <v>157</v>
      </c>
      <c r="F178" s="87">
        <v>2800</v>
      </c>
    </row>
    <row r="179" spans="1:6" ht="19.5" customHeight="1">
      <c r="A179" s="81" t="s">
        <v>36</v>
      </c>
      <c r="B179" s="81" t="s">
        <v>36</v>
      </c>
      <c r="C179" s="81" t="s">
        <v>36</v>
      </c>
      <c r="D179" s="86" t="s">
        <v>36</v>
      </c>
      <c r="E179" s="86" t="s">
        <v>135</v>
      </c>
      <c r="F179" s="87">
        <v>2800</v>
      </c>
    </row>
    <row r="180" spans="1:6" ht="19.5" customHeight="1">
      <c r="A180" s="81" t="s">
        <v>97</v>
      </c>
      <c r="B180" s="81" t="s">
        <v>93</v>
      </c>
      <c r="C180" s="81" t="s">
        <v>89</v>
      </c>
      <c r="D180" s="86" t="s">
        <v>158</v>
      </c>
      <c r="E180" s="86" t="s">
        <v>547</v>
      </c>
      <c r="F180" s="87">
        <v>22</v>
      </c>
    </row>
    <row r="181" spans="1:6" ht="19.5" customHeight="1">
      <c r="A181" s="81" t="s">
        <v>97</v>
      </c>
      <c r="B181" s="81" t="s">
        <v>93</v>
      </c>
      <c r="C181" s="81" t="s">
        <v>89</v>
      </c>
      <c r="D181" s="86" t="s">
        <v>158</v>
      </c>
      <c r="E181" s="86" t="s">
        <v>548</v>
      </c>
      <c r="F181" s="87">
        <v>25</v>
      </c>
    </row>
    <row r="182" spans="1:6" ht="19.5" customHeight="1">
      <c r="A182" s="81" t="s">
        <v>97</v>
      </c>
      <c r="B182" s="81" t="s">
        <v>93</v>
      </c>
      <c r="C182" s="81" t="s">
        <v>89</v>
      </c>
      <c r="D182" s="86" t="s">
        <v>158</v>
      </c>
      <c r="E182" s="86" t="s">
        <v>549</v>
      </c>
      <c r="F182" s="87">
        <v>40</v>
      </c>
    </row>
    <row r="183" spans="1:6" ht="19.5" customHeight="1">
      <c r="A183" s="81" t="s">
        <v>97</v>
      </c>
      <c r="B183" s="81" t="s">
        <v>93</v>
      </c>
      <c r="C183" s="81" t="s">
        <v>89</v>
      </c>
      <c r="D183" s="86" t="s">
        <v>158</v>
      </c>
      <c r="E183" s="86" t="s">
        <v>550</v>
      </c>
      <c r="F183" s="87">
        <v>12</v>
      </c>
    </row>
    <row r="184" spans="1:6" ht="19.5" customHeight="1">
      <c r="A184" s="81" t="s">
        <v>97</v>
      </c>
      <c r="B184" s="81" t="s">
        <v>93</v>
      </c>
      <c r="C184" s="81" t="s">
        <v>89</v>
      </c>
      <c r="D184" s="86" t="s">
        <v>158</v>
      </c>
      <c r="E184" s="86" t="s">
        <v>551</v>
      </c>
      <c r="F184" s="87">
        <v>73.7</v>
      </c>
    </row>
    <row r="185" spans="1:6" ht="19.5" customHeight="1">
      <c r="A185" s="81" t="s">
        <v>97</v>
      </c>
      <c r="B185" s="81" t="s">
        <v>93</v>
      </c>
      <c r="C185" s="81" t="s">
        <v>89</v>
      </c>
      <c r="D185" s="86" t="s">
        <v>158</v>
      </c>
      <c r="E185" s="86" t="s">
        <v>465</v>
      </c>
      <c r="F185" s="87">
        <v>119.2</v>
      </c>
    </row>
    <row r="186" spans="1:6" ht="19.5" customHeight="1">
      <c r="A186" s="81" t="s">
        <v>97</v>
      </c>
      <c r="B186" s="81" t="s">
        <v>93</v>
      </c>
      <c r="C186" s="81" t="s">
        <v>89</v>
      </c>
      <c r="D186" s="86" t="s">
        <v>158</v>
      </c>
      <c r="E186" s="86" t="s">
        <v>552</v>
      </c>
      <c r="F186" s="87">
        <v>53</v>
      </c>
    </row>
    <row r="187" spans="1:6" ht="19.5" customHeight="1">
      <c r="A187" s="81" t="s">
        <v>97</v>
      </c>
      <c r="B187" s="81" t="s">
        <v>93</v>
      </c>
      <c r="C187" s="81" t="s">
        <v>89</v>
      </c>
      <c r="D187" s="86" t="s">
        <v>158</v>
      </c>
      <c r="E187" s="86" t="s">
        <v>553</v>
      </c>
      <c r="F187" s="87">
        <v>561.19</v>
      </c>
    </row>
    <row r="188" spans="1:6" ht="19.5" customHeight="1">
      <c r="A188" s="81" t="s">
        <v>97</v>
      </c>
      <c r="B188" s="81" t="s">
        <v>93</v>
      </c>
      <c r="C188" s="81" t="s">
        <v>89</v>
      </c>
      <c r="D188" s="86" t="s">
        <v>158</v>
      </c>
      <c r="E188" s="86" t="s">
        <v>554</v>
      </c>
      <c r="F188" s="87">
        <v>264.97</v>
      </c>
    </row>
    <row r="189" spans="1:6" ht="19.5" customHeight="1">
      <c r="A189" s="81" t="s">
        <v>97</v>
      </c>
      <c r="B189" s="81" t="s">
        <v>93</v>
      </c>
      <c r="C189" s="81" t="s">
        <v>89</v>
      </c>
      <c r="D189" s="86" t="s">
        <v>158</v>
      </c>
      <c r="E189" s="86" t="s">
        <v>555</v>
      </c>
      <c r="F189" s="87">
        <v>17</v>
      </c>
    </row>
    <row r="190" spans="1:6" ht="19.5" customHeight="1">
      <c r="A190" s="81" t="s">
        <v>97</v>
      </c>
      <c r="B190" s="81" t="s">
        <v>93</v>
      </c>
      <c r="C190" s="81" t="s">
        <v>89</v>
      </c>
      <c r="D190" s="86" t="s">
        <v>158</v>
      </c>
      <c r="E190" s="86" t="s">
        <v>556</v>
      </c>
      <c r="F190" s="87">
        <v>330</v>
      </c>
    </row>
    <row r="191" spans="1:6" ht="19.5" customHeight="1">
      <c r="A191" s="81" t="s">
        <v>97</v>
      </c>
      <c r="B191" s="81" t="s">
        <v>93</v>
      </c>
      <c r="C191" s="81" t="s">
        <v>89</v>
      </c>
      <c r="D191" s="86" t="s">
        <v>158</v>
      </c>
      <c r="E191" s="86" t="s">
        <v>557</v>
      </c>
      <c r="F191" s="87">
        <v>45</v>
      </c>
    </row>
    <row r="192" spans="1:6" ht="19.5" customHeight="1">
      <c r="A192" s="81" t="s">
        <v>97</v>
      </c>
      <c r="B192" s="81" t="s">
        <v>93</v>
      </c>
      <c r="C192" s="81" t="s">
        <v>89</v>
      </c>
      <c r="D192" s="86" t="s">
        <v>158</v>
      </c>
      <c r="E192" s="86" t="s">
        <v>558</v>
      </c>
      <c r="F192" s="87">
        <v>26.2</v>
      </c>
    </row>
    <row r="193" spans="1:6" ht="19.5" customHeight="1">
      <c r="A193" s="81" t="s">
        <v>97</v>
      </c>
      <c r="B193" s="81" t="s">
        <v>93</v>
      </c>
      <c r="C193" s="81" t="s">
        <v>89</v>
      </c>
      <c r="D193" s="86" t="s">
        <v>158</v>
      </c>
      <c r="E193" s="86" t="s">
        <v>559</v>
      </c>
      <c r="F193" s="87">
        <v>240.8</v>
      </c>
    </row>
    <row r="194" spans="1:6" ht="19.5" customHeight="1">
      <c r="A194" s="81" t="s">
        <v>97</v>
      </c>
      <c r="B194" s="81" t="s">
        <v>93</v>
      </c>
      <c r="C194" s="81" t="s">
        <v>89</v>
      </c>
      <c r="D194" s="86" t="s">
        <v>158</v>
      </c>
      <c r="E194" s="86" t="s">
        <v>560</v>
      </c>
      <c r="F194" s="87">
        <v>25</v>
      </c>
    </row>
    <row r="195" spans="1:6" ht="19.5" customHeight="1">
      <c r="A195" s="81" t="s">
        <v>97</v>
      </c>
      <c r="B195" s="81" t="s">
        <v>93</v>
      </c>
      <c r="C195" s="81" t="s">
        <v>89</v>
      </c>
      <c r="D195" s="86" t="s">
        <v>158</v>
      </c>
      <c r="E195" s="86" t="s">
        <v>561</v>
      </c>
      <c r="F195" s="87">
        <v>48</v>
      </c>
    </row>
    <row r="196" spans="1:6" ht="19.5" customHeight="1">
      <c r="A196" s="81" t="s">
        <v>97</v>
      </c>
      <c r="B196" s="81" t="s">
        <v>93</v>
      </c>
      <c r="C196" s="81" t="s">
        <v>89</v>
      </c>
      <c r="D196" s="86" t="s">
        <v>158</v>
      </c>
      <c r="E196" s="86" t="s">
        <v>562</v>
      </c>
      <c r="F196" s="87">
        <v>33</v>
      </c>
    </row>
    <row r="197" spans="1:6" ht="19.5" customHeight="1">
      <c r="A197" s="81" t="s">
        <v>97</v>
      </c>
      <c r="B197" s="81" t="s">
        <v>93</v>
      </c>
      <c r="C197" s="81" t="s">
        <v>89</v>
      </c>
      <c r="D197" s="86" t="s">
        <v>158</v>
      </c>
      <c r="E197" s="86" t="s">
        <v>563</v>
      </c>
      <c r="F197" s="87">
        <v>71.5</v>
      </c>
    </row>
    <row r="198" spans="1:6" ht="19.5" customHeight="1">
      <c r="A198" s="81" t="s">
        <v>97</v>
      </c>
      <c r="B198" s="81" t="s">
        <v>93</v>
      </c>
      <c r="C198" s="81" t="s">
        <v>89</v>
      </c>
      <c r="D198" s="86" t="s">
        <v>158</v>
      </c>
      <c r="E198" s="86" t="s">
        <v>564</v>
      </c>
      <c r="F198" s="87">
        <v>48.54</v>
      </c>
    </row>
    <row r="199" spans="1:6" ht="19.5" customHeight="1">
      <c r="A199" s="81" t="s">
        <v>97</v>
      </c>
      <c r="B199" s="81" t="s">
        <v>93</v>
      </c>
      <c r="C199" s="81" t="s">
        <v>89</v>
      </c>
      <c r="D199" s="86" t="s">
        <v>158</v>
      </c>
      <c r="E199" s="86" t="s">
        <v>477</v>
      </c>
      <c r="F199" s="87">
        <v>698.9</v>
      </c>
    </row>
    <row r="200" spans="1:6" ht="19.5" customHeight="1">
      <c r="A200" s="81" t="s">
        <v>97</v>
      </c>
      <c r="B200" s="81" t="s">
        <v>93</v>
      </c>
      <c r="C200" s="81" t="s">
        <v>89</v>
      </c>
      <c r="D200" s="86" t="s">
        <v>158</v>
      </c>
      <c r="E200" s="86" t="s">
        <v>565</v>
      </c>
      <c r="F200" s="87">
        <v>45</v>
      </c>
    </row>
    <row r="201" spans="1:6" ht="19.5" customHeight="1">
      <c r="A201" s="81" t="s">
        <v>36</v>
      </c>
      <c r="B201" s="81" t="s">
        <v>36</v>
      </c>
      <c r="C201" s="81" t="s">
        <v>36</v>
      </c>
      <c r="D201" s="86" t="s">
        <v>36</v>
      </c>
      <c r="E201" s="86" t="s">
        <v>159</v>
      </c>
      <c r="F201" s="87">
        <v>930</v>
      </c>
    </row>
    <row r="202" spans="1:6" ht="19.5" customHeight="1">
      <c r="A202" s="81" t="s">
        <v>36</v>
      </c>
      <c r="B202" s="81" t="s">
        <v>36</v>
      </c>
      <c r="C202" s="81" t="s">
        <v>36</v>
      </c>
      <c r="D202" s="86" t="s">
        <v>36</v>
      </c>
      <c r="E202" s="86" t="s">
        <v>160</v>
      </c>
      <c r="F202" s="87">
        <v>930</v>
      </c>
    </row>
    <row r="203" spans="1:6" ht="19.5" customHeight="1">
      <c r="A203" s="81" t="s">
        <v>36</v>
      </c>
      <c r="B203" s="81" t="s">
        <v>36</v>
      </c>
      <c r="C203" s="81" t="s">
        <v>36</v>
      </c>
      <c r="D203" s="86" t="s">
        <v>36</v>
      </c>
      <c r="E203" s="86" t="s">
        <v>163</v>
      </c>
      <c r="F203" s="87">
        <v>930</v>
      </c>
    </row>
    <row r="204" spans="1:6" ht="19.5" customHeight="1">
      <c r="A204" s="81" t="s">
        <v>97</v>
      </c>
      <c r="B204" s="81" t="s">
        <v>89</v>
      </c>
      <c r="C204" s="81" t="s">
        <v>162</v>
      </c>
      <c r="D204" s="86" t="s">
        <v>161</v>
      </c>
      <c r="E204" s="86" t="s">
        <v>566</v>
      </c>
      <c r="F204" s="87">
        <v>126.7</v>
      </c>
    </row>
    <row r="205" spans="1:6" ht="19.5" customHeight="1">
      <c r="A205" s="81" t="s">
        <v>97</v>
      </c>
      <c r="B205" s="81" t="s">
        <v>89</v>
      </c>
      <c r="C205" s="81" t="s">
        <v>162</v>
      </c>
      <c r="D205" s="86" t="s">
        <v>161</v>
      </c>
      <c r="E205" s="86" t="s">
        <v>567</v>
      </c>
      <c r="F205" s="87">
        <v>75</v>
      </c>
    </row>
    <row r="206" spans="1:6" ht="19.5" customHeight="1">
      <c r="A206" s="81" t="s">
        <v>97</v>
      </c>
      <c r="B206" s="81" t="s">
        <v>89</v>
      </c>
      <c r="C206" s="81" t="s">
        <v>162</v>
      </c>
      <c r="D206" s="86" t="s">
        <v>161</v>
      </c>
      <c r="E206" s="86" t="s">
        <v>568</v>
      </c>
      <c r="F206" s="87">
        <v>86.5</v>
      </c>
    </row>
    <row r="207" spans="1:6" ht="19.5" customHeight="1">
      <c r="A207" s="81" t="s">
        <v>97</v>
      </c>
      <c r="B207" s="81" t="s">
        <v>89</v>
      </c>
      <c r="C207" s="81" t="s">
        <v>162</v>
      </c>
      <c r="D207" s="86" t="s">
        <v>161</v>
      </c>
      <c r="E207" s="86" t="s">
        <v>569</v>
      </c>
      <c r="F207" s="87">
        <v>70</v>
      </c>
    </row>
    <row r="208" spans="1:6" ht="19.5" customHeight="1">
      <c r="A208" s="81" t="s">
        <v>97</v>
      </c>
      <c r="B208" s="81" t="s">
        <v>89</v>
      </c>
      <c r="C208" s="81" t="s">
        <v>162</v>
      </c>
      <c r="D208" s="86" t="s">
        <v>161</v>
      </c>
      <c r="E208" s="86" t="s">
        <v>465</v>
      </c>
      <c r="F208" s="87">
        <v>235</v>
      </c>
    </row>
    <row r="209" spans="1:6" ht="19.5" customHeight="1">
      <c r="A209" s="81" t="s">
        <v>97</v>
      </c>
      <c r="B209" s="81" t="s">
        <v>89</v>
      </c>
      <c r="C209" s="81" t="s">
        <v>162</v>
      </c>
      <c r="D209" s="86" t="s">
        <v>161</v>
      </c>
      <c r="E209" s="86" t="s">
        <v>570</v>
      </c>
      <c r="F209" s="87">
        <v>256.4</v>
      </c>
    </row>
    <row r="210" spans="1:6" ht="19.5" customHeight="1">
      <c r="A210" s="81" t="s">
        <v>97</v>
      </c>
      <c r="B210" s="81" t="s">
        <v>89</v>
      </c>
      <c r="C210" s="81" t="s">
        <v>162</v>
      </c>
      <c r="D210" s="86" t="s">
        <v>161</v>
      </c>
      <c r="E210" s="86" t="s">
        <v>571</v>
      </c>
      <c r="F210" s="87">
        <v>80.4</v>
      </c>
    </row>
  </sheetData>
  <sheetProtection/>
  <mergeCells count="5">
    <mergeCell ref="D4:D5"/>
    <mergeCell ref="E4:E5"/>
    <mergeCell ref="A2:F2"/>
    <mergeCell ref="F4:F5"/>
    <mergeCell ref="A4:C4"/>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showGridLines="0" showZeros="0" tabSelected="1" zoomScalePageLayoutView="0" workbookViewId="0" topLeftCell="A1">
      <selection activeCell="A1" sqref="A1"/>
    </sheetView>
  </sheetViews>
  <sheetFormatPr defaultColWidth="9.33203125" defaultRowHeight="11.25"/>
  <cols>
    <col min="1" max="1" width="11.5" style="0" customWidth="1"/>
    <col min="2" max="2" width="49.5" style="0" customWidth="1"/>
    <col min="3" max="8" width="18" style="0" customWidth="1"/>
  </cols>
  <sheetData>
    <row r="1" spans="1:8" ht="19.5" customHeight="1">
      <c r="A1" s="5"/>
      <c r="B1" s="5"/>
      <c r="C1" s="5"/>
      <c r="D1" s="5"/>
      <c r="E1" s="84"/>
      <c r="F1" s="5"/>
      <c r="G1" s="5"/>
      <c r="H1" s="2" t="s">
        <v>572</v>
      </c>
    </row>
    <row r="2" spans="1:8" ht="25.5" customHeight="1">
      <c r="A2" s="118" t="s">
        <v>573</v>
      </c>
      <c r="B2" s="118"/>
      <c r="C2" s="118"/>
      <c r="D2" s="118"/>
      <c r="E2" s="118"/>
      <c r="F2" s="118"/>
      <c r="G2" s="118"/>
      <c r="H2" s="118"/>
    </row>
    <row r="3" spans="1:8" ht="19.5" customHeight="1">
      <c r="A3" s="88" t="s">
        <v>0</v>
      </c>
      <c r="B3" s="35"/>
      <c r="C3" s="35"/>
      <c r="D3" s="35"/>
      <c r="E3" s="35"/>
      <c r="F3" s="35"/>
      <c r="G3" s="35"/>
      <c r="H3" s="2" t="s">
        <v>3</v>
      </c>
    </row>
    <row r="4" spans="1:8" ht="19.5" customHeight="1">
      <c r="A4" s="165" t="s">
        <v>574</v>
      </c>
      <c r="B4" s="165" t="s">
        <v>575</v>
      </c>
      <c r="C4" s="132" t="s">
        <v>576</v>
      </c>
      <c r="D4" s="132"/>
      <c r="E4" s="133"/>
      <c r="F4" s="133"/>
      <c r="G4" s="133"/>
      <c r="H4" s="132"/>
    </row>
    <row r="5" spans="1:8" ht="19.5" customHeight="1">
      <c r="A5" s="165"/>
      <c r="B5" s="165"/>
      <c r="C5" s="160" t="s">
        <v>57</v>
      </c>
      <c r="D5" s="140" t="s">
        <v>298</v>
      </c>
      <c r="E5" s="155" t="s">
        <v>577</v>
      </c>
      <c r="F5" s="169"/>
      <c r="G5" s="156"/>
      <c r="H5" s="174" t="s">
        <v>303</v>
      </c>
    </row>
    <row r="6" spans="1:8" ht="33.75" customHeight="1">
      <c r="A6" s="125"/>
      <c r="B6" s="125"/>
      <c r="C6" s="175"/>
      <c r="D6" s="123"/>
      <c r="E6" s="75" t="s">
        <v>72</v>
      </c>
      <c r="F6" s="89" t="s">
        <v>578</v>
      </c>
      <c r="G6" s="77" t="s">
        <v>579</v>
      </c>
      <c r="H6" s="164"/>
    </row>
    <row r="7" spans="1:8" ht="19.5" customHeight="1">
      <c r="A7" s="44" t="s">
        <v>36</v>
      </c>
      <c r="B7" s="81" t="s">
        <v>57</v>
      </c>
      <c r="C7" s="47">
        <f aca="true" t="shared" si="0" ref="C7:C26">SUM(D7,F7:H7)</f>
        <v>431.4</v>
      </c>
      <c r="D7" s="45">
        <v>0</v>
      </c>
      <c r="E7" s="45">
        <f aca="true" t="shared" si="1" ref="E7:E26">SUM(F7:G7)</f>
        <v>346.5</v>
      </c>
      <c r="F7" s="45">
        <v>0</v>
      </c>
      <c r="G7" s="46">
        <v>346.5</v>
      </c>
      <c r="H7" s="90">
        <v>84.9</v>
      </c>
    </row>
    <row r="8" spans="1:8" ht="19.5" customHeight="1">
      <c r="A8" s="44" t="s">
        <v>36</v>
      </c>
      <c r="B8" s="81" t="s">
        <v>80</v>
      </c>
      <c r="C8" s="47">
        <f t="shared" si="0"/>
        <v>148</v>
      </c>
      <c r="D8" s="45">
        <v>0</v>
      </c>
      <c r="E8" s="45">
        <f t="shared" si="1"/>
        <v>98</v>
      </c>
      <c r="F8" s="45">
        <v>0</v>
      </c>
      <c r="G8" s="46">
        <v>98</v>
      </c>
      <c r="H8" s="90">
        <v>50</v>
      </c>
    </row>
    <row r="9" spans="1:8" ht="19.5" customHeight="1">
      <c r="A9" s="44" t="s">
        <v>85</v>
      </c>
      <c r="B9" s="81" t="s">
        <v>81</v>
      </c>
      <c r="C9" s="47">
        <f t="shared" si="0"/>
        <v>148</v>
      </c>
      <c r="D9" s="45">
        <v>0</v>
      </c>
      <c r="E9" s="45">
        <f t="shared" si="1"/>
        <v>98</v>
      </c>
      <c r="F9" s="45">
        <v>0</v>
      </c>
      <c r="G9" s="46">
        <v>98</v>
      </c>
      <c r="H9" s="90">
        <v>50</v>
      </c>
    </row>
    <row r="10" spans="1:8" ht="19.5" customHeight="1">
      <c r="A10" s="44" t="s">
        <v>36</v>
      </c>
      <c r="B10" s="81" t="s">
        <v>104</v>
      </c>
      <c r="C10" s="47">
        <f t="shared" si="0"/>
        <v>74.8</v>
      </c>
      <c r="D10" s="45">
        <v>0</v>
      </c>
      <c r="E10" s="45">
        <f t="shared" si="1"/>
        <v>72.8</v>
      </c>
      <c r="F10" s="45">
        <v>0</v>
      </c>
      <c r="G10" s="46">
        <v>72.8</v>
      </c>
      <c r="H10" s="90">
        <v>2</v>
      </c>
    </row>
    <row r="11" spans="1:8" ht="19.5" customHeight="1">
      <c r="A11" s="44" t="s">
        <v>106</v>
      </c>
      <c r="B11" s="81" t="s">
        <v>105</v>
      </c>
      <c r="C11" s="47">
        <f t="shared" si="0"/>
        <v>74.8</v>
      </c>
      <c r="D11" s="45">
        <v>0</v>
      </c>
      <c r="E11" s="45">
        <f t="shared" si="1"/>
        <v>72.8</v>
      </c>
      <c r="F11" s="45">
        <v>0</v>
      </c>
      <c r="G11" s="46">
        <v>72.8</v>
      </c>
      <c r="H11" s="90">
        <v>2</v>
      </c>
    </row>
    <row r="12" spans="1:8" ht="19.5" customHeight="1">
      <c r="A12" s="44" t="s">
        <v>36</v>
      </c>
      <c r="B12" s="81" t="s">
        <v>109</v>
      </c>
      <c r="C12" s="47">
        <f t="shared" si="0"/>
        <v>16</v>
      </c>
      <c r="D12" s="45">
        <v>0</v>
      </c>
      <c r="E12" s="45">
        <f t="shared" si="1"/>
        <v>15</v>
      </c>
      <c r="F12" s="45">
        <v>0</v>
      </c>
      <c r="G12" s="46">
        <v>15</v>
      </c>
      <c r="H12" s="90">
        <v>1</v>
      </c>
    </row>
    <row r="13" spans="1:8" ht="19.5" customHeight="1">
      <c r="A13" s="44" t="s">
        <v>111</v>
      </c>
      <c r="B13" s="81" t="s">
        <v>110</v>
      </c>
      <c r="C13" s="47">
        <f t="shared" si="0"/>
        <v>16</v>
      </c>
      <c r="D13" s="45">
        <v>0</v>
      </c>
      <c r="E13" s="45">
        <f t="shared" si="1"/>
        <v>15</v>
      </c>
      <c r="F13" s="45">
        <v>0</v>
      </c>
      <c r="G13" s="46">
        <v>15</v>
      </c>
      <c r="H13" s="90">
        <v>1</v>
      </c>
    </row>
    <row r="14" spans="1:8" ht="19.5" customHeight="1">
      <c r="A14" s="44" t="s">
        <v>36</v>
      </c>
      <c r="B14" s="81" t="s">
        <v>116</v>
      </c>
      <c r="C14" s="47">
        <f t="shared" si="0"/>
        <v>174.79999999999998</v>
      </c>
      <c r="D14" s="45">
        <v>0</v>
      </c>
      <c r="E14" s="45">
        <f t="shared" si="1"/>
        <v>147.7</v>
      </c>
      <c r="F14" s="45">
        <v>0</v>
      </c>
      <c r="G14" s="46">
        <v>147.7</v>
      </c>
      <c r="H14" s="90">
        <v>27.1</v>
      </c>
    </row>
    <row r="15" spans="1:8" ht="19.5" customHeight="1">
      <c r="A15" s="44" t="s">
        <v>118</v>
      </c>
      <c r="B15" s="81" t="s">
        <v>117</v>
      </c>
      <c r="C15" s="47">
        <f t="shared" si="0"/>
        <v>29.1</v>
      </c>
      <c r="D15" s="45">
        <v>0</v>
      </c>
      <c r="E15" s="45">
        <f t="shared" si="1"/>
        <v>27</v>
      </c>
      <c r="F15" s="45">
        <v>0</v>
      </c>
      <c r="G15" s="46">
        <v>27</v>
      </c>
      <c r="H15" s="90">
        <v>2.1</v>
      </c>
    </row>
    <row r="16" spans="1:8" ht="19.5" customHeight="1">
      <c r="A16" s="44" t="s">
        <v>124</v>
      </c>
      <c r="B16" s="81" t="s">
        <v>123</v>
      </c>
      <c r="C16" s="47">
        <f t="shared" si="0"/>
        <v>11</v>
      </c>
      <c r="D16" s="45">
        <v>0</v>
      </c>
      <c r="E16" s="45">
        <f t="shared" si="1"/>
        <v>10</v>
      </c>
      <c r="F16" s="45">
        <v>0</v>
      </c>
      <c r="G16" s="46">
        <v>10</v>
      </c>
      <c r="H16" s="90">
        <v>1</v>
      </c>
    </row>
    <row r="17" spans="1:8" ht="19.5" customHeight="1">
      <c r="A17" s="44" t="s">
        <v>127</v>
      </c>
      <c r="B17" s="81" t="s">
        <v>126</v>
      </c>
      <c r="C17" s="47">
        <f t="shared" si="0"/>
        <v>6.7</v>
      </c>
      <c r="D17" s="45">
        <v>0</v>
      </c>
      <c r="E17" s="45">
        <f t="shared" si="1"/>
        <v>3.7</v>
      </c>
      <c r="F17" s="45">
        <v>0</v>
      </c>
      <c r="G17" s="46">
        <v>3.7</v>
      </c>
      <c r="H17" s="90">
        <v>3</v>
      </c>
    </row>
    <row r="18" spans="1:8" ht="19.5" customHeight="1">
      <c r="A18" s="44" t="s">
        <v>130</v>
      </c>
      <c r="B18" s="81" t="s">
        <v>129</v>
      </c>
      <c r="C18" s="47">
        <f t="shared" si="0"/>
        <v>15</v>
      </c>
      <c r="D18" s="45">
        <v>0</v>
      </c>
      <c r="E18" s="45">
        <f t="shared" si="1"/>
        <v>12</v>
      </c>
      <c r="F18" s="45">
        <v>0</v>
      </c>
      <c r="G18" s="46">
        <v>12</v>
      </c>
      <c r="H18" s="90">
        <v>3</v>
      </c>
    </row>
    <row r="19" spans="1:8" ht="19.5" customHeight="1">
      <c r="A19" s="44" t="s">
        <v>134</v>
      </c>
      <c r="B19" s="81" t="s">
        <v>133</v>
      </c>
      <c r="C19" s="47">
        <f t="shared" si="0"/>
        <v>16</v>
      </c>
      <c r="D19" s="45">
        <v>0</v>
      </c>
      <c r="E19" s="45">
        <f t="shared" si="1"/>
        <v>6</v>
      </c>
      <c r="F19" s="45">
        <v>0</v>
      </c>
      <c r="G19" s="46">
        <v>6</v>
      </c>
      <c r="H19" s="90">
        <v>10</v>
      </c>
    </row>
    <row r="20" spans="1:8" ht="19.5" customHeight="1">
      <c r="A20" s="44" t="s">
        <v>137</v>
      </c>
      <c r="B20" s="81" t="s">
        <v>136</v>
      </c>
      <c r="C20" s="47">
        <f t="shared" si="0"/>
        <v>14</v>
      </c>
      <c r="D20" s="45">
        <v>0</v>
      </c>
      <c r="E20" s="45">
        <f t="shared" si="1"/>
        <v>11</v>
      </c>
      <c r="F20" s="45">
        <v>0</v>
      </c>
      <c r="G20" s="46">
        <v>11</v>
      </c>
      <c r="H20" s="90">
        <v>3</v>
      </c>
    </row>
    <row r="21" spans="1:8" ht="19.5" customHeight="1">
      <c r="A21" s="44" t="s">
        <v>140</v>
      </c>
      <c r="B21" s="81" t="s">
        <v>139</v>
      </c>
      <c r="C21" s="47">
        <f t="shared" si="0"/>
        <v>1</v>
      </c>
      <c r="D21" s="45">
        <v>0</v>
      </c>
      <c r="E21" s="45">
        <f t="shared" si="1"/>
        <v>0</v>
      </c>
      <c r="F21" s="45">
        <v>0</v>
      </c>
      <c r="G21" s="46">
        <v>0</v>
      </c>
      <c r="H21" s="90">
        <v>1</v>
      </c>
    </row>
    <row r="22" spans="1:8" ht="19.5" customHeight="1">
      <c r="A22" s="44" t="s">
        <v>151</v>
      </c>
      <c r="B22" s="81" t="s">
        <v>150</v>
      </c>
      <c r="C22" s="47">
        <f t="shared" si="0"/>
        <v>82</v>
      </c>
      <c r="D22" s="45">
        <v>0</v>
      </c>
      <c r="E22" s="45">
        <f t="shared" si="1"/>
        <v>78</v>
      </c>
      <c r="F22" s="45">
        <v>0</v>
      </c>
      <c r="G22" s="46">
        <v>78</v>
      </c>
      <c r="H22" s="90">
        <v>4</v>
      </c>
    </row>
    <row r="23" spans="1:8" ht="19.5" customHeight="1">
      <c r="A23" s="44" t="s">
        <v>36</v>
      </c>
      <c r="B23" s="81" t="s">
        <v>156</v>
      </c>
      <c r="C23" s="47">
        <f t="shared" si="0"/>
        <v>16</v>
      </c>
      <c r="D23" s="45">
        <v>0</v>
      </c>
      <c r="E23" s="45">
        <f t="shared" si="1"/>
        <v>13</v>
      </c>
      <c r="F23" s="45">
        <v>0</v>
      </c>
      <c r="G23" s="46">
        <v>13</v>
      </c>
      <c r="H23" s="90">
        <v>3</v>
      </c>
    </row>
    <row r="24" spans="1:8" ht="19.5" customHeight="1">
      <c r="A24" s="44" t="s">
        <v>158</v>
      </c>
      <c r="B24" s="81" t="s">
        <v>157</v>
      </c>
      <c r="C24" s="47">
        <f t="shared" si="0"/>
        <v>16</v>
      </c>
      <c r="D24" s="45">
        <v>0</v>
      </c>
      <c r="E24" s="45">
        <f t="shared" si="1"/>
        <v>13</v>
      </c>
      <c r="F24" s="45">
        <v>0</v>
      </c>
      <c r="G24" s="46">
        <v>13</v>
      </c>
      <c r="H24" s="90">
        <v>3</v>
      </c>
    </row>
    <row r="25" spans="1:8" ht="19.5" customHeight="1">
      <c r="A25" s="44" t="s">
        <v>36</v>
      </c>
      <c r="B25" s="81" t="s">
        <v>159</v>
      </c>
      <c r="C25" s="47">
        <f t="shared" si="0"/>
        <v>1.8</v>
      </c>
      <c r="D25" s="45">
        <v>0</v>
      </c>
      <c r="E25" s="45">
        <f t="shared" si="1"/>
        <v>0</v>
      </c>
      <c r="F25" s="45">
        <v>0</v>
      </c>
      <c r="G25" s="46">
        <v>0</v>
      </c>
      <c r="H25" s="90">
        <v>1.8</v>
      </c>
    </row>
    <row r="26" spans="1:8" ht="19.5" customHeight="1">
      <c r="A26" s="44" t="s">
        <v>161</v>
      </c>
      <c r="B26" s="81" t="s">
        <v>160</v>
      </c>
      <c r="C26" s="47">
        <f t="shared" si="0"/>
        <v>1.8</v>
      </c>
      <c r="D26" s="45">
        <v>0</v>
      </c>
      <c r="E26" s="45">
        <f t="shared" si="1"/>
        <v>0</v>
      </c>
      <c r="F26" s="45">
        <v>0</v>
      </c>
      <c r="G26" s="46">
        <v>0</v>
      </c>
      <c r="H26" s="90">
        <v>1.8</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卿烈琼</cp:lastModifiedBy>
  <cp:lastPrinted>2021-03-08T08:30:45Z</cp:lastPrinted>
  <dcterms:created xsi:type="dcterms:W3CDTF">2021-03-14T09:31:09Z</dcterms:created>
  <dcterms:modified xsi:type="dcterms:W3CDTF">2022-07-28T07:37:57Z</dcterms:modified>
  <cp:category/>
  <cp:version/>
  <cp:contentType/>
  <cp:contentStatus/>
</cp:coreProperties>
</file>